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nexos\"/>
    </mc:Choice>
  </mc:AlternateContent>
  <xr:revisionPtr revIDLastSave="0" documentId="8_{80B9AA64-9B87-4C15-B0E4-901106AB63C1}" xr6:coauthVersionLast="47" xr6:coauthVersionMax="47" xr10:uidLastSave="{00000000-0000-0000-0000-000000000000}"/>
  <bookViews>
    <workbookView xWindow="-120" yWindow="-120" windowWidth="29040" windowHeight="15840" firstSheet="1" activeTab="1" xr2:uid="{B3105322-DC97-464C-9A71-66AF23BAD98E}"/>
  </bookViews>
  <sheets>
    <sheet name="Supuestos" sheetId="2" state="hidden" r:id="rId1"/>
    <sheet name="Plantilla de Planes Financieros" sheetId="1" r:id="rId2"/>
  </sheets>
  <calcPr calcId="191029" iterate="1" iterateCount="5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0" i="1" l="1"/>
  <c r="M40" i="1"/>
  <c r="N40" i="1" s="1"/>
  <c r="O40" i="1" s="1"/>
  <c r="P40" i="1" s="1"/>
  <c r="Q40" i="1" s="1"/>
  <c r="R40" i="1" s="1"/>
  <c r="S40" i="1" s="1"/>
  <c r="T40" i="1" s="1"/>
  <c r="U40" i="1" s="1"/>
  <c r="V40" i="1" s="1"/>
  <c r="W40" i="1" s="1"/>
  <c r="L41" i="1"/>
  <c r="M41" i="1"/>
  <c r="N41" i="1" s="1"/>
  <c r="O41" i="1" s="1"/>
  <c r="P41" i="1" s="1"/>
  <c r="Q41" i="1" s="1"/>
  <c r="R41" i="1" s="1"/>
  <c r="S41" i="1" s="1"/>
  <c r="T41" i="1" s="1"/>
  <c r="U41" i="1" s="1"/>
  <c r="V41" i="1" s="1"/>
  <c r="W41" i="1" s="1"/>
  <c r="L42" i="1"/>
  <c r="M42" i="1"/>
  <c r="N42" i="1" s="1"/>
  <c r="O42" i="1" s="1"/>
  <c r="P42" i="1" s="1"/>
  <c r="Q42" i="1" s="1"/>
  <c r="R42" i="1" s="1"/>
  <c r="S42" i="1" s="1"/>
  <c r="T42" i="1" s="1"/>
  <c r="U42" i="1" s="1"/>
  <c r="V42" i="1" s="1"/>
  <c r="W42" i="1" s="1"/>
  <c r="L43" i="1"/>
  <c r="M43" i="1"/>
  <c r="N43" i="1" s="1"/>
  <c r="O43" i="1" s="1"/>
  <c r="P43" i="1" s="1"/>
  <c r="Q43" i="1" s="1"/>
  <c r="R43" i="1" s="1"/>
  <c r="S43" i="1" s="1"/>
  <c r="T43" i="1" s="1"/>
  <c r="U43" i="1" s="1"/>
  <c r="V43" i="1" s="1"/>
  <c r="W43" i="1" s="1"/>
  <c r="L44" i="1"/>
  <c r="M44" i="1"/>
  <c r="N44" i="1" s="1"/>
  <c r="O44" i="1" s="1"/>
  <c r="P44" i="1" s="1"/>
  <c r="Q44" i="1" s="1"/>
  <c r="R44" i="1" s="1"/>
  <c r="S44" i="1" s="1"/>
  <c r="T44" i="1" s="1"/>
  <c r="U44" i="1" s="1"/>
  <c r="V44" i="1" s="1"/>
  <c r="W44" i="1" s="1"/>
  <c r="L45" i="1"/>
  <c r="M45" i="1"/>
  <c r="N45" i="1" s="1"/>
  <c r="O45" i="1" s="1"/>
  <c r="P45" i="1" s="1"/>
  <c r="Q45" i="1" s="1"/>
  <c r="R45" i="1" s="1"/>
  <c r="S45" i="1" s="1"/>
  <c r="T45" i="1" s="1"/>
  <c r="U45" i="1" s="1"/>
  <c r="V45" i="1" s="1"/>
  <c r="W45" i="1" s="1"/>
  <c r="L46" i="1"/>
  <c r="M46" i="1"/>
  <c r="N46" i="1" s="1"/>
  <c r="O46" i="1" s="1"/>
  <c r="P46" i="1" s="1"/>
  <c r="Q46" i="1" s="1"/>
  <c r="R46" i="1" s="1"/>
  <c r="S46" i="1" s="1"/>
  <c r="T46" i="1" s="1"/>
  <c r="U46" i="1" s="1"/>
  <c r="V46" i="1" s="1"/>
  <c r="W46" i="1" s="1"/>
  <c r="L47" i="1"/>
  <c r="M47" i="1"/>
  <c r="N47" i="1" s="1"/>
  <c r="O47" i="1" s="1"/>
  <c r="P47" i="1" s="1"/>
  <c r="Q47" i="1" s="1"/>
  <c r="R47" i="1" s="1"/>
  <c r="S47" i="1" s="1"/>
  <c r="T47" i="1" s="1"/>
  <c r="U47" i="1" s="1"/>
  <c r="V47" i="1" s="1"/>
  <c r="W47" i="1" s="1"/>
  <c r="K40" i="1"/>
  <c r="K41" i="1"/>
  <c r="K42" i="1"/>
  <c r="K43" i="1"/>
  <c r="K44" i="1"/>
  <c r="K45" i="1"/>
  <c r="K46" i="1"/>
  <c r="K47" i="1"/>
  <c r="J44" i="1"/>
  <c r="J45" i="1"/>
  <c r="J46" i="1"/>
  <c r="J47" i="1"/>
  <c r="J40" i="1"/>
  <c r="J41" i="1"/>
  <c r="J42" i="1"/>
  <c r="J43" i="1"/>
  <c r="J39" i="1"/>
  <c r="K39" i="1" s="1"/>
  <c r="L39" i="1" s="1"/>
  <c r="M39" i="1" s="1"/>
  <c r="N39" i="1" s="1"/>
  <c r="O39" i="1" s="1"/>
  <c r="P39" i="1" s="1"/>
  <c r="Q39" i="1" s="1"/>
  <c r="R39" i="1" s="1"/>
  <c r="S39" i="1" s="1"/>
  <c r="T39" i="1" s="1"/>
  <c r="U39" i="1" s="1"/>
  <c r="V39" i="1" s="1"/>
  <c r="W39" i="1" s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I33" i="1"/>
  <c r="I8" i="2"/>
  <c r="J8" i="2" s="1"/>
  <c r="K8" i="2" s="1"/>
  <c r="L8" i="2" s="1"/>
  <c r="M8" i="2" s="1"/>
  <c r="N8" i="2" s="1"/>
  <c r="O8" i="2" s="1"/>
  <c r="P8" i="2" s="1"/>
  <c r="Q8" i="2" s="1"/>
  <c r="R8" i="2" s="1"/>
  <c r="S8" i="2" s="1"/>
  <c r="T8" i="2" s="1"/>
  <c r="U8" i="2" s="1"/>
  <c r="V8" i="2" s="1"/>
  <c r="W8" i="2" s="1"/>
  <c r="I18" i="1"/>
  <c r="I19" i="1"/>
  <c r="I20" i="1"/>
  <c r="I21" i="1"/>
  <c r="I22" i="1"/>
  <c r="I23" i="1"/>
  <c r="I24" i="1"/>
  <c r="I25" i="1"/>
  <c r="I26" i="1"/>
  <c r="I27" i="1"/>
  <c r="I28" i="1"/>
  <c r="E29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E48" i="1"/>
  <c r="J48" i="1" s="1"/>
  <c r="O48" i="1" s="1"/>
  <c r="T48" i="1" s="1"/>
  <c r="K48" i="1"/>
  <c r="P48" i="1" s="1"/>
  <c r="U48" i="1" s="1"/>
  <c r="L48" i="1"/>
  <c r="Q48" i="1" s="1"/>
  <c r="V48" i="1" s="1"/>
  <c r="M48" i="1"/>
  <c r="N48" i="1"/>
  <c r="R48" i="1"/>
  <c r="W48" i="1" s="1"/>
  <c r="S48" i="1"/>
  <c r="E49" i="1"/>
  <c r="I51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G32" i="1" l="1"/>
  <c r="G33" i="1"/>
  <c r="K51" i="1"/>
  <c r="J51" i="1"/>
  <c r="L51" i="1" l="1"/>
  <c r="M51" i="1" l="1"/>
  <c r="N51" i="1" l="1"/>
  <c r="O51" i="1" l="1"/>
  <c r="P51" i="1" l="1"/>
  <c r="Q51" i="1" l="1"/>
  <c r="R51" i="1" l="1"/>
  <c r="S51" i="1" l="1"/>
  <c r="T51" i="1" l="1"/>
  <c r="U51" i="1" l="1"/>
  <c r="W51" i="1" l="1"/>
  <c r="V51" i="1"/>
</calcChain>
</file>

<file path=xl/sharedStrings.xml><?xml version="1.0" encoding="utf-8"?>
<sst xmlns="http://schemas.openxmlformats.org/spreadsheetml/2006/main" count="55" uniqueCount="50">
  <si>
    <t>Nota: Para cada año esta demanda deber ser mayor o igual al escenario medio y menor o igual al escenario optimista</t>
  </si>
  <si>
    <t>Escenario utilizado</t>
  </si>
  <si>
    <t>PREVISIONES DE DEMANDA</t>
  </si>
  <si>
    <t>Comentarios Adicionales:</t>
  </si>
  <si>
    <t>Que porcentaje?</t>
  </si>
  <si>
    <t>Se considera una Cuenta de Reserva con un saldo equivalente a algun porcentaje del servicio de la deuda, ¿Si o no?</t>
  </si>
  <si>
    <t>Se considera un cash sweep o amortizacion anticipada, ¿Si o no?</t>
  </si>
  <si>
    <t>Anos de Gracia sobre el Principal</t>
  </si>
  <si>
    <t>Plazo de Repago de la Deuda</t>
  </si>
  <si>
    <t xml:space="preserve">Ratio de Cobertura de la Deuda Constante </t>
  </si>
  <si>
    <t>Comisiones</t>
  </si>
  <si>
    <t>Tasa de Interes de la Deuda</t>
  </si>
  <si>
    <t>Monto Desembolsado</t>
  </si>
  <si>
    <t>Principales Caracteristicas de la Deuda</t>
  </si>
  <si>
    <t>Deuda (%)</t>
  </si>
  <si>
    <t>Capital (%)</t>
  </si>
  <si>
    <t>Necesidades Financieras (RD$)</t>
  </si>
  <si>
    <t>Inversion Inicial (RD$)</t>
  </si>
  <si>
    <t>Inversion y Necesidades Financieras</t>
  </si>
  <si>
    <t>Amortizacion del Principal de la Deuda</t>
  </si>
  <si>
    <t>Intereses y Comisiones</t>
  </si>
  <si>
    <t>Servicio de la Deuda</t>
  </si>
  <si>
    <t>AÑOS DE ANÁLISIS</t>
  </si>
  <si>
    <t>PLAN DE FINANCIACIÓN (Miles RD$ Corrientes)</t>
  </si>
  <si>
    <r>
      <t xml:space="preserve">Total Gastos de Explotación </t>
    </r>
    <r>
      <rPr>
        <sz val="11"/>
        <color indexed="8"/>
        <rFont val="Calibri"/>
        <family val="2"/>
        <scheme val="minor"/>
      </rPr>
      <t>(RD$ Corrientes)</t>
    </r>
  </si>
  <si>
    <r>
      <rPr>
        <b/>
        <sz val="11"/>
        <color theme="1"/>
        <rFont val="Calibri"/>
        <family val="2"/>
        <scheme val="minor"/>
      </rPr>
      <t xml:space="preserve">Total Gastos de Explotacion </t>
    </r>
    <r>
      <rPr>
        <sz val="11"/>
        <color theme="1"/>
        <rFont val="Calibri"/>
        <family val="2"/>
        <scheme val="minor"/>
      </rPr>
      <t>(RD$ 2022):</t>
    </r>
  </si>
  <si>
    <t>Comision Autoridad Contratante y DGAPP (2.5% en pagos iguales durante la explotacion)</t>
  </si>
  <si>
    <t>Precios 2022</t>
  </si>
  <si>
    <t>Descripcion</t>
  </si>
  <si>
    <r>
      <t xml:space="preserve">GASTOS DE EXPLOTACIÓN (RD$ Corrientes) - </t>
    </r>
    <r>
      <rPr>
        <b/>
        <sz val="11"/>
        <color rgb="FFFFC000"/>
        <rFont val="Calibri"/>
        <family val="2"/>
        <scheme val="minor"/>
      </rPr>
      <t>SE PERMITE AGREGAR FILAS</t>
    </r>
  </si>
  <si>
    <r>
      <rPr>
        <b/>
        <sz val="11"/>
        <color theme="1"/>
        <rFont val="Calibri"/>
        <family val="2"/>
        <scheme val="minor"/>
      </rPr>
      <t xml:space="preserve">Inversión inicial y reposición  </t>
    </r>
    <r>
      <rPr>
        <sz val="11"/>
        <color theme="1"/>
        <rFont val="Calibri"/>
        <family val="2"/>
        <scheme val="minor"/>
      </rPr>
      <t>(RD$ Corrientes):</t>
    </r>
  </si>
  <si>
    <r>
      <rPr>
        <b/>
        <sz val="11"/>
        <color theme="1"/>
        <rFont val="Calibri"/>
        <family val="2"/>
        <scheme val="minor"/>
      </rPr>
      <t xml:space="preserve">Inversión inicial y reposición  </t>
    </r>
    <r>
      <rPr>
        <sz val="11"/>
        <color theme="1"/>
        <rFont val="Calibri"/>
        <family val="2"/>
        <scheme val="minor"/>
      </rPr>
      <t>(en precios RD$ 2022):</t>
    </r>
  </si>
  <si>
    <t>Totales</t>
  </si>
  <si>
    <r>
      <rPr>
        <b/>
        <sz val="11"/>
        <color theme="1"/>
        <rFont val="Calibri"/>
        <family val="2"/>
        <scheme val="minor"/>
      </rPr>
      <t xml:space="preserve">Inversión Inicial </t>
    </r>
    <r>
      <rPr>
        <sz val="11"/>
        <color theme="1"/>
        <rFont val="Calibri"/>
        <family val="2"/>
        <scheme val="minor"/>
      </rPr>
      <t>(RD$ 2022):</t>
    </r>
  </si>
  <si>
    <t xml:space="preserve">Depreciación </t>
  </si>
  <si>
    <t>Vida Util</t>
  </si>
  <si>
    <r>
      <t xml:space="preserve">PLAN DE INVERSIONES Y DEPRECIACIÓN (RD$) - </t>
    </r>
    <r>
      <rPr>
        <b/>
        <sz val="11"/>
        <color theme="7"/>
        <rFont val="Calibri"/>
        <family val="2"/>
        <scheme val="minor"/>
      </rPr>
      <t>SE PERMITE AGREGAR FILAS</t>
    </r>
  </si>
  <si>
    <t xml:space="preserve">Todos los montos deben ser expresados en pesos dominicanos, valor en pesos corrientes. </t>
  </si>
  <si>
    <t>Sombreado en amarillo debe completarse</t>
  </si>
  <si>
    <t>ANEXO 5</t>
  </si>
  <si>
    <t>PLANTILLA DE PLANES FINANCIEROS</t>
  </si>
  <si>
    <t>ANEXO 3
Supuestos Macroeconómicos y de demanda</t>
  </si>
  <si>
    <t>PREVISIONES MACROECONOMICAS</t>
  </si>
  <si>
    <t>Inflación promedio RD (%)</t>
  </si>
  <si>
    <t>Tasa de Cambio promedio RD$/US$</t>
  </si>
  <si>
    <t>Tasa de Variacion (%)</t>
  </si>
  <si>
    <t>Fuente: Marco macroeconómico de agosto 2021 publicado por el Ministerio de Economía, Planificación y Desarrollo.</t>
  </si>
  <si>
    <t>Escenario Medio</t>
  </si>
  <si>
    <t>Escenario Optimista</t>
  </si>
  <si>
    <t>Fuente: Elaboración propia con datos de la Superintendencia de Bancos de la República Dominicana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</si>
</sst>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color rgb="FFFFFFFF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C000"/>
      <name val="Calibri"/>
      <family val="2"/>
      <scheme val="minor"/>
    </font>
    <font>
      <b/>
      <sz val="11"/>
      <color theme="7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rgb="FF000000"/>
      </patternFill>
    </fill>
    <fill>
      <patternFill patternType="solid">
        <fgColor rgb="FF0D3048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D3048"/>
        <bgColor indexed="64"/>
      </patternFill>
    </fill>
  </fills>
  <borders count="3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auto="1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 style="dashed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auto="1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</cellStyleXfs>
  <cellXfs count="135">
    <xf numFmtId="0" fontId="0" fillId="0" borderId="0" xfId="0"/>
    <xf numFmtId="164" fontId="0" fillId="0" borderId="1" xfId="1" applyNumberFormat="1" applyFont="1" applyBorder="1" applyAlignment="1">
      <alignment horizontal="center"/>
    </xf>
    <xf numFmtId="164" fontId="0" fillId="0" borderId="2" xfId="1" applyNumberFormat="1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3" fillId="2" borderId="4" xfId="3" applyFont="1" applyFill="1" applyBorder="1" applyAlignment="1" applyProtection="1">
      <alignment horizontal="center"/>
      <protection locked="0"/>
    </xf>
    <xf numFmtId="0" fontId="3" fillId="2" borderId="0" xfId="3" applyFont="1" applyFill="1" applyAlignment="1" applyProtection="1">
      <alignment horizontal="center"/>
      <protection locked="0"/>
    </xf>
    <xf numFmtId="0" fontId="3" fillId="2" borderId="0" xfId="3" applyFont="1" applyFill="1" applyAlignment="1" applyProtection="1">
      <alignment horizontal="right"/>
      <protection locked="0"/>
    </xf>
    <xf numFmtId="0" fontId="3" fillId="2" borderId="0" xfId="3" applyFont="1" applyFill="1" applyProtection="1">
      <protection locked="0"/>
    </xf>
    <xf numFmtId="0" fontId="4" fillId="2" borderId="5" xfId="3" applyFont="1" applyFill="1" applyBorder="1" applyProtection="1">
      <protection locked="0"/>
    </xf>
    <xf numFmtId="0" fontId="5" fillId="3" borderId="6" xfId="3" applyFont="1" applyFill="1" applyBorder="1" applyAlignment="1" applyProtection="1">
      <alignment horizontal="center"/>
      <protection locked="0"/>
    </xf>
    <xf numFmtId="0" fontId="5" fillId="3" borderId="7" xfId="3" applyFont="1" applyFill="1" applyBorder="1" applyAlignment="1" applyProtection="1">
      <alignment horizontal="center"/>
      <protection locked="0"/>
    </xf>
    <xf numFmtId="0" fontId="6" fillId="3" borderId="7" xfId="3" applyFont="1" applyFill="1" applyBorder="1" applyProtection="1">
      <protection locked="0"/>
    </xf>
    <xf numFmtId="0" fontId="7" fillId="3" borderId="7" xfId="3" applyFont="1" applyFill="1" applyBorder="1" applyProtection="1">
      <protection locked="0"/>
    </xf>
    <xf numFmtId="0" fontId="7" fillId="3" borderId="8" xfId="3" applyFont="1" applyFill="1" applyBorder="1" applyProtection="1">
      <protection locked="0"/>
    </xf>
    <xf numFmtId="0" fontId="0" fillId="0" borderId="9" xfId="0" applyBorder="1"/>
    <xf numFmtId="0" fontId="0" fillId="0" borderId="1" xfId="0" applyBorder="1"/>
    <xf numFmtId="0" fontId="0" fillId="0" borderId="10" xfId="0" applyBorder="1"/>
    <xf numFmtId="0" fontId="0" fillId="0" borderId="11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wrapText="1"/>
    </xf>
    <xf numFmtId="0" fontId="0" fillId="0" borderId="12" xfId="0" applyBorder="1"/>
    <xf numFmtId="0" fontId="0" fillId="0" borderId="0" xfId="0" applyAlignment="1">
      <alignment horizontal="center"/>
    </xf>
    <xf numFmtId="0" fontId="0" fillId="4" borderId="13" xfId="0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14" xfId="0" applyBorder="1" applyAlignment="1">
      <alignment wrapText="1"/>
    </xf>
    <xf numFmtId="0" fontId="0" fillId="4" borderId="15" xfId="0" applyFill="1" applyBorder="1"/>
    <xf numFmtId="0" fontId="0" fillId="4" borderId="16" xfId="0" applyFill="1" applyBorder="1"/>
    <xf numFmtId="0" fontId="0" fillId="4" borderId="17" xfId="0" applyFill="1" applyBorder="1"/>
    <xf numFmtId="0" fontId="0" fillId="4" borderId="18" xfId="0" applyFill="1" applyBorder="1"/>
    <xf numFmtId="43" fontId="8" fillId="4" borderId="19" xfId="1" applyFont="1" applyFill="1" applyBorder="1" applyAlignment="1">
      <alignment horizontal="center"/>
    </xf>
    <xf numFmtId="43" fontId="6" fillId="0" borderId="0" xfId="1" applyFont="1" applyFill="1" applyBorder="1" applyAlignment="1">
      <alignment horizontal="center"/>
    </xf>
    <xf numFmtId="43" fontId="3" fillId="5" borderId="9" xfId="1" applyFont="1" applyFill="1" applyBorder="1" applyAlignment="1">
      <alignment horizontal="center"/>
    </xf>
    <xf numFmtId="43" fontId="3" fillId="5" borderId="20" xfId="1" applyFont="1" applyFill="1" applyBorder="1" applyAlignment="1">
      <alignment horizontal="center"/>
    </xf>
    <xf numFmtId="43" fontId="6" fillId="5" borderId="20" xfId="1" applyFont="1" applyFill="1" applyBorder="1" applyAlignment="1">
      <alignment horizontal="center"/>
    </xf>
    <xf numFmtId="0" fontId="0" fillId="5" borderId="20" xfId="0" applyFill="1" applyBorder="1"/>
    <xf numFmtId="0" fontId="0" fillId="5" borderId="10" xfId="0" applyFill="1" applyBorder="1"/>
    <xf numFmtId="0" fontId="6" fillId="6" borderId="0" xfId="3" applyFont="1" applyFill="1"/>
    <xf numFmtId="0" fontId="3" fillId="2" borderId="21" xfId="3" applyFont="1" applyFill="1" applyBorder="1" applyAlignment="1" applyProtection="1">
      <alignment horizontal="center"/>
      <protection locked="0"/>
    </xf>
    <xf numFmtId="0" fontId="3" fillId="2" borderId="22" xfId="3" applyFont="1" applyFill="1" applyBorder="1" applyAlignment="1" applyProtection="1">
      <alignment horizontal="center"/>
      <protection locked="0"/>
    </xf>
    <xf numFmtId="0" fontId="3" fillId="2" borderId="22" xfId="3" applyFont="1" applyFill="1" applyBorder="1" applyAlignment="1" applyProtection="1">
      <alignment horizontal="right"/>
      <protection locked="0"/>
    </xf>
    <xf numFmtId="0" fontId="3" fillId="2" borderId="22" xfId="3" applyFont="1" applyFill="1" applyBorder="1" applyProtection="1">
      <protection locked="0"/>
    </xf>
    <xf numFmtId="0" fontId="4" fillId="2" borderId="23" xfId="3" applyFont="1" applyFill="1" applyBorder="1" applyProtection="1">
      <protection locked="0"/>
    </xf>
    <xf numFmtId="0" fontId="5" fillId="3" borderId="21" xfId="3" applyFont="1" applyFill="1" applyBorder="1" applyAlignment="1" applyProtection="1">
      <alignment horizontal="center"/>
      <protection locked="0"/>
    </xf>
    <xf numFmtId="0" fontId="5" fillId="3" borderId="22" xfId="3" applyFont="1" applyFill="1" applyBorder="1" applyAlignment="1" applyProtection="1">
      <alignment horizontal="center"/>
      <protection locked="0"/>
    </xf>
    <xf numFmtId="0" fontId="6" fillId="3" borderId="22" xfId="3" applyFont="1" applyFill="1" applyBorder="1" applyProtection="1">
      <protection locked="0"/>
    </xf>
    <xf numFmtId="0" fontId="7" fillId="3" borderId="23" xfId="3" applyFont="1" applyFill="1" applyBorder="1" applyProtection="1">
      <protection locked="0"/>
    </xf>
    <xf numFmtId="43" fontId="0" fillId="5" borderId="20" xfId="0" applyNumberFormat="1" applyFill="1" applyBorder="1"/>
    <xf numFmtId="3" fontId="6" fillId="5" borderId="20" xfId="3" applyNumberFormat="1" applyFont="1" applyFill="1" applyBorder="1" applyProtection="1">
      <protection locked="0"/>
    </xf>
    <xf numFmtId="0" fontId="3" fillId="5" borderId="20" xfId="3" applyFont="1" applyFill="1" applyBorder="1" applyProtection="1">
      <protection locked="0"/>
    </xf>
    <xf numFmtId="43" fontId="6" fillId="0" borderId="24" xfId="0" applyNumberFormat="1" applyFont="1" applyBorder="1" applyAlignment="1">
      <alignment horizontal="center"/>
    </xf>
    <xf numFmtId="43" fontId="8" fillId="7" borderId="25" xfId="1" applyFont="1" applyFill="1" applyBorder="1"/>
    <xf numFmtId="43" fontId="6" fillId="7" borderId="19" xfId="1" applyFont="1" applyFill="1" applyBorder="1" applyAlignment="1">
      <alignment horizontal="center"/>
    </xf>
    <xf numFmtId="43" fontId="8" fillId="0" borderId="25" xfId="1" applyFont="1" applyFill="1" applyBorder="1"/>
    <xf numFmtId="43" fontId="8" fillId="4" borderId="28" xfId="1" applyFont="1" applyFill="1" applyBorder="1"/>
    <xf numFmtId="0" fontId="0" fillId="4" borderId="29" xfId="0" applyFill="1" applyBorder="1"/>
    <xf numFmtId="0" fontId="0" fillId="4" borderId="27" xfId="0" applyFill="1" applyBorder="1"/>
    <xf numFmtId="9" fontId="0" fillId="0" borderId="0" xfId="2" applyFont="1"/>
    <xf numFmtId="0" fontId="0" fillId="4" borderId="30" xfId="0" applyFill="1" applyBorder="1"/>
    <xf numFmtId="0" fontId="0" fillId="4" borderId="31" xfId="0" applyFill="1" applyBorder="1"/>
    <xf numFmtId="0" fontId="0" fillId="8" borderId="21" xfId="0" applyFill="1" applyBorder="1" applyAlignment="1">
      <alignment horizontal="center"/>
    </xf>
    <xf numFmtId="0" fontId="0" fillId="8" borderId="22" xfId="0" applyFill="1" applyBorder="1" applyAlignment="1">
      <alignment horizontal="center"/>
    </xf>
    <xf numFmtId="0" fontId="0" fillId="8" borderId="22" xfId="0" applyFill="1" applyBorder="1"/>
    <xf numFmtId="0" fontId="0" fillId="8" borderId="23" xfId="0" applyFill="1" applyBorder="1"/>
    <xf numFmtId="0" fontId="0" fillId="8" borderId="18" xfId="0" applyFill="1" applyBorder="1" applyAlignment="1">
      <alignment horizontal="center"/>
    </xf>
    <xf numFmtId="0" fontId="0" fillId="8" borderId="23" xfId="0" applyFill="1" applyBorder="1" applyAlignment="1">
      <alignment horizontal="center"/>
    </xf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6" fillId="0" borderId="0" xfId="0" applyFont="1"/>
    <xf numFmtId="0" fontId="3" fillId="2" borderId="11" xfId="3" applyFont="1" applyFill="1" applyBorder="1" applyAlignment="1" applyProtection="1">
      <alignment horizontal="center"/>
      <protection locked="0"/>
    </xf>
    <xf numFmtId="0" fontId="4" fillId="2" borderId="12" xfId="3" applyFont="1" applyFill="1" applyBorder="1" applyProtection="1">
      <protection locked="0"/>
    </xf>
    <xf numFmtId="43" fontId="0" fillId="0" borderId="20" xfId="0" applyNumberFormat="1" applyBorder="1" applyAlignment="1">
      <alignment horizontal="center"/>
    </xf>
    <xf numFmtId="43" fontId="0" fillId="0" borderId="35" xfId="0" applyNumberFormat="1" applyBorder="1" applyAlignment="1">
      <alignment horizontal="center"/>
    </xf>
    <xf numFmtId="43" fontId="10" fillId="0" borderId="9" xfId="0" applyNumberFormat="1" applyFont="1" applyBorder="1" applyAlignment="1">
      <alignment horizontal="center"/>
    </xf>
    <xf numFmtId="43" fontId="10" fillId="0" borderId="20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43" fontId="0" fillId="0" borderId="36" xfId="0" applyNumberFormat="1" applyBorder="1" applyAlignment="1">
      <alignment horizontal="center"/>
    </xf>
    <xf numFmtId="0" fontId="8" fillId="0" borderId="11" xfId="0" applyFont="1" applyBorder="1"/>
    <xf numFmtId="0" fontId="8" fillId="0" borderId="0" xfId="0" applyFont="1"/>
    <xf numFmtId="0" fontId="3" fillId="0" borderId="0" xfId="0" applyFont="1" applyAlignment="1">
      <alignment horizontal="center"/>
    </xf>
    <xf numFmtId="0" fontId="0" fillId="0" borderId="12" xfId="0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24" xfId="0" applyFont="1" applyBorder="1" applyAlignment="1">
      <alignment horizontal="center"/>
    </xf>
    <xf numFmtId="43" fontId="8" fillId="4" borderId="25" xfId="1" applyFont="1" applyFill="1" applyBorder="1"/>
    <xf numFmtId="43" fontId="6" fillId="7" borderId="25" xfId="1" applyFont="1" applyFill="1" applyBorder="1" applyAlignment="1">
      <alignment horizontal="center"/>
    </xf>
    <xf numFmtId="43" fontId="8" fillId="0" borderId="0" xfId="1" applyFont="1" applyFill="1" applyBorder="1"/>
    <xf numFmtId="43" fontId="8" fillId="4" borderId="37" xfId="1" applyFont="1" applyFill="1" applyBorder="1"/>
    <xf numFmtId="0" fontId="0" fillId="9" borderId="0" xfId="0" applyFill="1"/>
    <xf numFmtId="0" fontId="4" fillId="2" borderId="0" xfId="3" applyFont="1" applyFill="1" applyProtection="1">
      <protection locked="0"/>
    </xf>
    <xf numFmtId="0" fontId="0" fillId="10" borderId="0" xfId="0" applyFill="1"/>
    <xf numFmtId="0" fontId="5" fillId="3" borderId="11" xfId="3" applyFont="1" applyFill="1" applyBorder="1" applyAlignment="1" applyProtection="1">
      <alignment horizontal="center"/>
      <protection locked="0"/>
    </xf>
    <xf numFmtId="0" fontId="5" fillId="3" borderId="0" xfId="3" applyFont="1" applyFill="1" applyAlignment="1" applyProtection="1">
      <alignment horizontal="center"/>
      <protection locked="0"/>
    </xf>
    <xf numFmtId="0" fontId="6" fillId="3" borderId="0" xfId="3" applyFont="1" applyFill="1" applyProtection="1">
      <protection locked="0"/>
    </xf>
    <xf numFmtId="0" fontId="7" fillId="3" borderId="34" xfId="3" applyFont="1" applyFill="1" applyBorder="1" applyProtection="1">
      <protection locked="0"/>
    </xf>
    <xf numFmtId="0" fontId="13" fillId="0" borderId="0" xfId="0" applyFont="1"/>
    <xf numFmtId="0" fontId="0" fillId="4" borderId="0" xfId="0" applyFill="1" applyAlignment="1">
      <alignment wrapText="1"/>
    </xf>
    <xf numFmtId="0" fontId="10" fillId="0" borderId="0" xfId="0" applyFont="1"/>
    <xf numFmtId="0" fontId="0" fillId="8" borderId="23" xfId="0" applyFill="1" applyBorder="1" applyAlignment="1">
      <alignment horizontal="center"/>
    </xf>
    <xf numFmtId="0" fontId="0" fillId="8" borderId="22" xfId="0" applyFill="1" applyBorder="1" applyAlignment="1">
      <alignment horizontal="center"/>
    </xf>
    <xf numFmtId="0" fontId="0" fillId="8" borderId="21" xfId="0" applyFill="1" applyBorder="1" applyAlignment="1">
      <alignment horizontal="center"/>
    </xf>
    <xf numFmtId="0" fontId="0" fillId="4" borderId="27" xfId="0" applyFill="1" applyBorder="1" applyAlignment="1">
      <alignment horizontal="left"/>
    </xf>
    <xf numFmtId="0" fontId="0" fillId="4" borderId="26" xfId="0" applyFill="1" applyBorder="1" applyAlignment="1">
      <alignment horizontal="left"/>
    </xf>
    <xf numFmtId="0" fontId="0" fillId="0" borderId="27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0" fillId="4" borderId="31" xfId="0" applyFill="1" applyBorder="1" applyAlignment="1">
      <alignment horizontal="left"/>
    </xf>
    <xf numFmtId="0" fontId="0" fillId="4" borderId="38" xfId="0" applyFill="1" applyBorder="1" applyAlignment="1">
      <alignment horizontal="left"/>
    </xf>
    <xf numFmtId="0" fontId="0" fillId="4" borderId="27" xfId="0" applyFill="1" applyBorder="1" applyAlignment="1">
      <alignment horizontal="center"/>
    </xf>
    <xf numFmtId="0" fontId="0" fillId="4" borderId="26" xfId="0" applyFill="1" applyBorder="1" applyAlignment="1">
      <alignment horizont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4" fillId="0" borderId="5" xfId="3" applyFont="1" applyBorder="1" applyProtection="1">
      <protection locked="0"/>
    </xf>
    <xf numFmtId="0" fontId="3" fillId="0" borderId="0" xfId="3" applyFont="1" applyProtection="1">
      <protection locked="0"/>
    </xf>
    <xf numFmtId="0" fontId="3" fillId="0" borderId="0" xfId="3" applyFont="1" applyAlignment="1" applyProtection="1">
      <alignment horizontal="right"/>
      <protection locked="0"/>
    </xf>
    <xf numFmtId="0" fontId="3" fillId="0" borderId="4" xfId="3" applyFont="1" applyBorder="1" applyAlignment="1" applyProtection="1">
      <alignment horizontal="right"/>
      <protection locked="0"/>
    </xf>
    <xf numFmtId="0" fontId="0" fillId="0" borderId="5" xfId="0" applyBorder="1"/>
    <xf numFmtId="0" fontId="6" fillId="0" borderId="0" xfId="4" applyFont="1" applyProtection="1">
      <protection locked="0"/>
    </xf>
    <xf numFmtId="3" fontId="6" fillId="0" borderId="0" xfId="5" applyNumberFormat="1" applyFont="1" applyProtection="1">
      <protection locked="0"/>
    </xf>
    <xf numFmtId="165" fontId="6" fillId="0" borderId="0" xfId="6" applyNumberFormat="1" applyFont="1" applyFill="1" applyBorder="1" applyProtection="1">
      <protection locked="0"/>
    </xf>
    <xf numFmtId="10" fontId="6" fillId="0" borderId="0" xfId="6" applyNumberFormat="1" applyFont="1" applyFill="1" applyBorder="1" applyAlignment="1" applyProtection="1">
      <alignment horizontal="center"/>
      <protection locked="0"/>
    </xf>
    <xf numFmtId="10" fontId="6" fillId="0" borderId="4" xfId="6" applyNumberFormat="1" applyFont="1" applyFill="1" applyBorder="1" applyAlignment="1" applyProtection="1">
      <alignment horizontal="center"/>
      <protection locked="0"/>
    </xf>
    <xf numFmtId="0" fontId="6" fillId="0" borderId="5" xfId="5" applyFont="1" applyBorder="1" applyProtection="1">
      <protection locked="0"/>
    </xf>
    <xf numFmtId="0" fontId="6" fillId="0" borderId="0" xfId="5" applyFont="1" applyProtection="1">
      <protection locked="0"/>
    </xf>
    <xf numFmtId="3" fontId="6" fillId="0" borderId="0" xfId="5" applyNumberFormat="1" applyFont="1" applyAlignment="1" applyProtection="1">
      <alignment horizontal="center"/>
      <protection locked="0"/>
    </xf>
    <xf numFmtId="3" fontId="6" fillId="0" borderId="4" xfId="5" applyNumberFormat="1" applyFont="1" applyBorder="1" applyAlignment="1" applyProtection="1">
      <alignment horizontal="center"/>
      <protection locked="0"/>
    </xf>
    <xf numFmtId="0" fontId="6" fillId="0" borderId="5" xfId="4" applyFont="1" applyBorder="1" applyProtection="1">
      <protection locked="0"/>
    </xf>
    <xf numFmtId="4" fontId="6" fillId="0" borderId="0" xfId="4" applyNumberFormat="1" applyFont="1" applyProtection="1">
      <protection locked="0"/>
    </xf>
    <xf numFmtId="4" fontId="6" fillId="0" borderId="0" xfId="4" applyNumberFormat="1" applyFont="1" applyAlignment="1" applyProtection="1">
      <alignment horizontal="center"/>
      <protection locked="0"/>
    </xf>
    <xf numFmtId="4" fontId="6" fillId="0" borderId="4" xfId="4" applyNumberFormat="1" applyFont="1" applyBorder="1" applyAlignment="1" applyProtection="1">
      <alignment horizontal="center"/>
      <protection locked="0"/>
    </xf>
    <xf numFmtId="10" fontId="6" fillId="0" borderId="0" xfId="2" applyNumberFormat="1" applyFont="1" applyBorder="1" applyAlignment="1" applyProtection="1">
      <alignment horizontal="center"/>
      <protection locked="0"/>
    </xf>
    <xf numFmtId="10" fontId="6" fillId="0" borderId="4" xfId="2" applyNumberFormat="1" applyFont="1" applyBorder="1" applyAlignment="1" applyProtection="1">
      <alignment horizontal="center"/>
      <protection locked="0"/>
    </xf>
    <xf numFmtId="164" fontId="0" fillId="0" borderId="0" xfId="1" applyNumberFormat="1" applyFont="1" applyBorder="1" applyAlignment="1">
      <alignment horizontal="center"/>
    </xf>
    <xf numFmtId="164" fontId="0" fillId="0" borderId="4" xfId="1" applyNumberFormat="1" applyFont="1" applyBorder="1" applyAlignment="1">
      <alignment horizontal="center"/>
    </xf>
  </cellXfs>
  <cellStyles count="7">
    <cellStyle name="Comma" xfId="1" builtinId="3"/>
    <cellStyle name="Normal" xfId="0" builtinId="0"/>
    <cellStyle name="Normal 2" xfId="3" xr:uid="{C7845521-7C6F-FC48-96AA-07603985384D}"/>
    <cellStyle name="Normal 4" xfId="5" xr:uid="{55B5A8C9-EBB7-4D13-BFEB-82B546C5F4BC}"/>
    <cellStyle name="Normal_Inputs-1" xfId="4" xr:uid="{7C139CE6-3B9D-4016-8236-47DCF748AE4B}"/>
    <cellStyle name="Percent" xfId="2" builtinId="5"/>
    <cellStyle name="Porcentaje 4" xfId="6" xr:uid="{96B6D606-A26A-4AC7-B4C3-C3D07E5E57B3}"/>
  </cellStyles>
  <dxfs count="5">
    <dxf>
      <font>
        <condense val="0"/>
        <extend val="0"/>
        <color rgb="FF008080"/>
      </font>
    </dxf>
    <dxf>
      <font>
        <condense val="0"/>
        <extend val="0"/>
        <color rgb="FF008080"/>
      </font>
    </dxf>
    <dxf>
      <font>
        <condense val="0"/>
        <extend val="0"/>
        <color rgb="FF008080"/>
      </font>
    </dxf>
    <dxf>
      <font>
        <condense val="0"/>
        <extend val="0"/>
        <color rgb="FF008080"/>
      </font>
    </dxf>
    <dxf>
      <font>
        <condense val="0"/>
        <extend val="0"/>
        <color rgb="FF00808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165100</xdr:colOff>
      <xdr:row>0</xdr:row>
      <xdr:rowOff>165100</xdr:rowOff>
    </xdr:from>
    <xdr:ext cx="1739900" cy="696912"/>
    <xdr:pic>
      <xdr:nvPicPr>
        <xdr:cNvPr id="2" name="Imagen 8">
          <a:extLst>
            <a:ext uri="{FF2B5EF4-FFF2-40B4-BE49-F238E27FC236}">
              <a16:creationId xmlns:a16="http://schemas.microsoft.com/office/drawing/2014/main" id="{E4C0E0B8-D67D-0443-8527-1B359414D0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400" y="165100"/>
          <a:ext cx="1739900" cy="696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73CAF-F6BF-4093-92CE-A6D3E68CB831}">
  <dimension ref="B1:W19"/>
  <sheetViews>
    <sheetView showGridLines="0" zoomScaleNormal="100" workbookViewId="0">
      <selection activeCell="N6" sqref="N6"/>
    </sheetView>
  </sheetViews>
  <sheetFormatPr defaultColWidth="8.85546875" defaultRowHeight="15" x14ac:dyDescent="0.25"/>
  <cols>
    <col min="1" max="1" width="1.42578125" customWidth="1"/>
    <col min="2" max="2" width="2.28515625" customWidth="1"/>
    <col min="3" max="3" width="48.7109375" bestFit="1" customWidth="1"/>
    <col min="4" max="4" width="13" customWidth="1"/>
    <col min="5" max="5" width="14.42578125" customWidth="1"/>
    <col min="6" max="6" width="10.85546875" customWidth="1"/>
    <col min="7" max="7" width="5.7109375" bestFit="1" customWidth="1"/>
    <col min="8" max="8" width="7.28515625" customWidth="1"/>
    <col min="9" max="23" width="9" bestFit="1" customWidth="1"/>
    <col min="25" max="26" width="24" customWidth="1"/>
  </cols>
  <sheetData>
    <row r="1" spans="2:23" x14ac:dyDescent="0.25">
      <c r="B1" s="110" t="s">
        <v>41</v>
      </c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</row>
    <row r="2" spans="2:23" ht="15.75" thickBot="1" x14ac:dyDescent="0.3"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</row>
    <row r="3" spans="2:23" x14ac:dyDescent="0.25">
      <c r="B3" s="14"/>
      <c r="C3" s="13" t="s">
        <v>42</v>
      </c>
      <c r="D3" s="12"/>
      <c r="E3" s="12"/>
      <c r="F3" s="12"/>
      <c r="G3" s="12"/>
      <c r="H3" s="11">
        <v>0</v>
      </c>
      <c r="I3" s="11">
        <v>1</v>
      </c>
      <c r="J3" s="11">
        <v>2</v>
      </c>
      <c r="K3" s="11">
        <v>3</v>
      </c>
      <c r="L3" s="11">
        <v>4</v>
      </c>
      <c r="M3" s="11">
        <v>5</v>
      </c>
      <c r="N3" s="11">
        <v>6</v>
      </c>
      <c r="O3" s="11">
        <v>7</v>
      </c>
      <c r="P3" s="11">
        <v>8</v>
      </c>
      <c r="Q3" s="11">
        <v>9</v>
      </c>
      <c r="R3" s="11">
        <v>10</v>
      </c>
      <c r="S3" s="11">
        <v>11</v>
      </c>
      <c r="T3" s="11">
        <v>12</v>
      </c>
      <c r="U3" s="11">
        <v>13</v>
      </c>
      <c r="V3" s="11">
        <v>14</v>
      </c>
      <c r="W3" s="10">
        <v>15</v>
      </c>
    </row>
    <row r="4" spans="2:23" x14ac:dyDescent="0.25">
      <c r="B4" s="9"/>
      <c r="C4" s="8"/>
      <c r="D4" s="8"/>
      <c r="E4" s="8"/>
      <c r="F4" s="8"/>
      <c r="G4" s="7"/>
      <c r="H4" s="6">
        <v>2021</v>
      </c>
      <c r="I4" s="6">
        <v>2022</v>
      </c>
      <c r="J4" s="6">
        <v>2023</v>
      </c>
      <c r="K4" s="6">
        <v>2024</v>
      </c>
      <c r="L4" s="6">
        <v>2025</v>
      </c>
      <c r="M4" s="6">
        <v>2026</v>
      </c>
      <c r="N4" s="6">
        <v>2027</v>
      </c>
      <c r="O4" s="6">
        <v>2028</v>
      </c>
      <c r="P4" s="6">
        <v>2029</v>
      </c>
      <c r="Q4" s="6">
        <v>2030</v>
      </c>
      <c r="R4" s="6">
        <v>2031</v>
      </c>
      <c r="S4" s="6">
        <v>2032</v>
      </c>
      <c r="T4" s="6">
        <v>2033</v>
      </c>
      <c r="U4" s="6">
        <v>2034</v>
      </c>
      <c r="V4" s="6">
        <v>2035</v>
      </c>
      <c r="W4" s="5">
        <v>2036</v>
      </c>
    </row>
    <row r="5" spans="2:23" ht="6" customHeight="1" x14ac:dyDescent="0.25">
      <c r="B5" s="113"/>
      <c r="C5" s="114"/>
      <c r="D5" s="114"/>
      <c r="E5" s="114"/>
      <c r="F5" s="114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6"/>
    </row>
    <row r="6" spans="2:23" x14ac:dyDescent="0.25">
      <c r="B6" s="117"/>
      <c r="C6" s="118" t="s">
        <v>43</v>
      </c>
      <c r="D6" s="118"/>
      <c r="E6" s="118"/>
      <c r="F6" s="119"/>
      <c r="G6" s="120"/>
      <c r="H6" s="121">
        <v>7.8E-2</v>
      </c>
      <c r="I6" s="121">
        <v>4.4999999999999998E-2</v>
      </c>
      <c r="J6" s="121">
        <v>0.04</v>
      </c>
      <c r="K6" s="121">
        <v>0.04</v>
      </c>
      <c r="L6" s="121">
        <v>0.04</v>
      </c>
      <c r="M6" s="121">
        <v>0.04</v>
      </c>
      <c r="N6" s="121">
        <v>0.04</v>
      </c>
      <c r="O6" s="121">
        <v>0.04</v>
      </c>
      <c r="P6" s="121">
        <v>0.04</v>
      </c>
      <c r="Q6" s="121">
        <v>0.04</v>
      </c>
      <c r="R6" s="121">
        <v>0.04</v>
      </c>
      <c r="S6" s="121">
        <v>0.04</v>
      </c>
      <c r="T6" s="121">
        <v>0.04</v>
      </c>
      <c r="U6" s="121">
        <v>0.04</v>
      </c>
      <c r="V6" s="121">
        <v>0.04</v>
      </c>
      <c r="W6" s="122">
        <v>0.04</v>
      </c>
    </row>
    <row r="7" spans="2:23" ht="5.25" customHeight="1" x14ac:dyDescent="0.25">
      <c r="B7" s="123"/>
      <c r="C7" s="124"/>
      <c r="D7" s="124"/>
      <c r="E7" s="124"/>
      <c r="F7" s="119"/>
      <c r="G7" s="119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6"/>
    </row>
    <row r="8" spans="2:23" x14ac:dyDescent="0.25">
      <c r="B8" s="127"/>
      <c r="C8" s="118" t="s">
        <v>44</v>
      </c>
      <c r="D8" s="118"/>
      <c r="E8" s="118"/>
      <c r="F8" s="119"/>
      <c r="G8" s="128"/>
      <c r="H8" s="129">
        <v>57.82</v>
      </c>
      <c r="I8" s="129">
        <f t="shared" ref="I8:W8" si="0">H8*(1+I9)</f>
        <v>60.421899999999994</v>
      </c>
      <c r="J8" s="129">
        <f t="shared" si="0"/>
        <v>62.838775999999996</v>
      </c>
      <c r="K8" s="129">
        <f t="shared" si="0"/>
        <v>65.352327039999992</v>
      </c>
      <c r="L8" s="129">
        <f t="shared" si="0"/>
        <v>67.966420121599995</v>
      </c>
      <c r="M8" s="129">
        <f t="shared" si="0"/>
        <v>70.685076926463992</v>
      </c>
      <c r="N8" s="129">
        <f t="shared" si="0"/>
        <v>73.512480003522555</v>
      </c>
      <c r="O8" s="129">
        <f t="shared" si="0"/>
        <v>76.45297920366346</v>
      </c>
      <c r="P8" s="129">
        <f t="shared" si="0"/>
        <v>79.511098371810007</v>
      </c>
      <c r="Q8" s="129">
        <f t="shared" si="0"/>
        <v>82.691542306682408</v>
      </c>
      <c r="R8" s="129">
        <f t="shared" si="0"/>
        <v>85.99920399894971</v>
      </c>
      <c r="S8" s="129">
        <f t="shared" si="0"/>
        <v>89.439172158907695</v>
      </c>
      <c r="T8" s="129">
        <f t="shared" si="0"/>
        <v>93.016739045264003</v>
      </c>
      <c r="U8" s="129">
        <f t="shared" si="0"/>
        <v>96.73740860707457</v>
      </c>
      <c r="V8" s="129">
        <f t="shared" si="0"/>
        <v>100.60690495135756</v>
      </c>
      <c r="W8" s="130">
        <f t="shared" si="0"/>
        <v>104.63118114941187</v>
      </c>
    </row>
    <row r="9" spans="2:23" x14ac:dyDescent="0.25">
      <c r="B9" s="127"/>
      <c r="C9" s="118" t="s">
        <v>45</v>
      </c>
      <c r="D9" s="118"/>
      <c r="E9" s="118"/>
      <c r="F9" s="119"/>
      <c r="G9" s="128"/>
      <c r="H9" s="131">
        <v>2.1999999999999999E-2</v>
      </c>
      <c r="I9" s="131">
        <v>4.4999999999999998E-2</v>
      </c>
      <c r="J9" s="131">
        <v>0.04</v>
      </c>
      <c r="K9" s="131">
        <v>0.04</v>
      </c>
      <c r="L9" s="131">
        <v>0.04</v>
      </c>
      <c r="M9" s="131">
        <v>0.04</v>
      </c>
      <c r="N9" s="131">
        <v>0.04</v>
      </c>
      <c r="O9" s="131">
        <v>0.04</v>
      </c>
      <c r="P9" s="131">
        <v>0.04</v>
      </c>
      <c r="Q9" s="131">
        <v>0.04</v>
      </c>
      <c r="R9" s="131">
        <v>0.04</v>
      </c>
      <c r="S9" s="131">
        <v>0.04</v>
      </c>
      <c r="T9" s="131">
        <v>0.04</v>
      </c>
      <c r="U9" s="131">
        <v>0.04</v>
      </c>
      <c r="V9" s="131">
        <v>0.04</v>
      </c>
      <c r="W9" s="132">
        <v>0.04</v>
      </c>
    </row>
    <row r="10" spans="2:23" ht="6.6" customHeight="1" thickBot="1" x14ac:dyDescent="0.3">
      <c r="B10" s="4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16"/>
    </row>
    <row r="11" spans="2:23" x14ac:dyDescent="0.25">
      <c r="B11" t="s">
        <v>46</v>
      </c>
    </row>
    <row r="14" spans="2:23" ht="15.75" thickBot="1" x14ac:dyDescent="0.3"/>
    <row r="15" spans="2:23" x14ac:dyDescent="0.25">
      <c r="B15" s="14"/>
      <c r="C15" s="13" t="s">
        <v>2</v>
      </c>
      <c r="D15" s="12"/>
      <c r="E15" s="12"/>
      <c r="F15" s="12"/>
      <c r="G15" s="12"/>
      <c r="H15" s="11">
        <v>0</v>
      </c>
      <c r="I15" s="11">
        <v>1</v>
      </c>
      <c r="J15" s="11">
        <v>2</v>
      </c>
      <c r="K15" s="11">
        <v>3</v>
      </c>
      <c r="L15" s="11">
        <v>4</v>
      </c>
      <c r="M15" s="11">
        <v>5</v>
      </c>
      <c r="N15" s="11">
        <v>6</v>
      </c>
      <c r="O15" s="11">
        <v>7</v>
      </c>
      <c r="P15" s="11">
        <v>8</v>
      </c>
      <c r="Q15" s="11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0">
        <v>15</v>
      </c>
    </row>
    <row r="16" spans="2:23" x14ac:dyDescent="0.25">
      <c r="B16" s="9"/>
      <c r="C16" s="8"/>
      <c r="D16" s="8"/>
      <c r="E16" s="8"/>
      <c r="F16" s="8"/>
      <c r="G16" s="7"/>
      <c r="H16" s="6">
        <v>2021</v>
      </c>
      <c r="I16" s="6">
        <v>2022</v>
      </c>
      <c r="J16" s="6">
        <v>2023</v>
      </c>
      <c r="K16" s="6">
        <v>2024</v>
      </c>
      <c r="L16" s="6">
        <v>2025</v>
      </c>
      <c r="M16" s="6">
        <v>2026</v>
      </c>
      <c r="N16" s="6">
        <v>2027</v>
      </c>
      <c r="O16" s="6">
        <v>2028</v>
      </c>
      <c r="P16" s="6">
        <v>2029</v>
      </c>
      <c r="Q16" s="6">
        <v>2030</v>
      </c>
      <c r="R16" s="6">
        <v>2031</v>
      </c>
      <c r="S16" s="6">
        <v>2032</v>
      </c>
      <c r="T16" s="6">
        <v>2033</v>
      </c>
      <c r="U16" s="6">
        <v>2034</v>
      </c>
      <c r="V16" s="6">
        <v>2035</v>
      </c>
      <c r="W16" s="5">
        <v>2036</v>
      </c>
    </row>
    <row r="17" spans="2:23" x14ac:dyDescent="0.25">
      <c r="B17" s="117"/>
      <c r="C17" t="s">
        <v>47</v>
      </c>
      <c r="I17" s="133">
        <v>174932</v>
      </c>
      <c r="J17" s="133">
        <v>175806.65999999997</v>
      </c>
      <c r="K17" s="133">
        <v>176685.69329999993</v>
      </c>
      <c r="L17" s="133">
        <v>177569.12176649994</v>
      </c>
      <c r="M17" s="133">
        <v>178456.96737533243</v>
      </c>
      <c r="N17" s="133">
        <v>179349.25221220907</v>
      </c>
      <c r="O17" s="133">
        <v>180245.9984732701</v>
      </c>
      <c r="P17" s="133">
        <v>181147.22846563644</v>
      </c>
      <c r="Q17" s="133">
        <v>182052.96460796459</v>
      </c>
      <c r="R17" s="133">
        <v>182963.22943100438</v>
      </c>
      <c r="S17" s="133">
        <v>183878.04557815936</v>
      </c>
      <c r="T17" s="133">
        <v>184797.43580605014</v>
      </c>
      <c r="U17" s="133">
        <v>185721.42298508037</v>
      </c>
      <c r="V17" s="133">
        <v>186650.03010000574</v>
      </c>
      <c r="W17" s="134">
        <v>187583.28025050578</v>
      </c>
    </row>
    <row r="18" spans="2:23" ht="15.75" thickBot="1" x14ac:dyDescent="0.3">
      <c r="B18" s="4"/>
      <c r="C18" s="3" t="s">
        <v>48</v>
      </c>
      <c r="D18" s="3"/>
      <c r="E18" s="3"/>
      <c r="F18" s="3"/>
      <c r="G18" s="3"/>
      <c r="H18" s="3"/>
      <c r="I18" s="2">
        <v>195185.72</v>
      </c>
      <c r="J18" s="2">
        <v>197137.5772</v>
      </c>
      <c r="K18" s="2">
        <v>199108.95297200003</v>
      </c>
      <c r="L18" s="2">
        <v>201100.04250172002</v>
      </c>
      <c r="M18" s="2">
        <v>203111.04292673725</v>
      </c>
      <c r="N18" s="2">
        <v>205142.15335600462</v>
      </c>
      <c r="O18" s="2">
        <v>207193.57488956468</v>
      </c>
      <c r="P18" s="2">
        <v>209265.51063846031</v>
      </c>
      <c r="Q18" s="2">
        <v>211358.16574484491</v>
      </c>
      <c r="R18" s="2">
        <v>213471.74740229337</v>
      </c>
      <c r="S18" s="2">
        <v>215606.46487631631</v>
      </c>
      <c r="T18" s="2">
        <v>217762.52952507947</v>
      </c>
      <c r="U18" s="2">
        <v>219940.1548203303</v>
      </c>
      <c r="V18" s="2">
        <v>222139.55636853358</v>
      </c>
      <c r="W18" s="1">
        <v>224360.95193221894</v>
      </c>
    </row>
    <row r="19" spans="2:23" x14ac:dyDescent="0.25">
      <c r="B19" t="s">
        <v>49</v>
      </c>
    </row>
  </sheetData>
  <mergeCells count="1">
    <mergeCell ref="B1:W2"/>
  </mergeCells>
  <conditionalFormatting sqref="H3:W3">
    <cfRule type="cellIs" dxfId="1" priority="2" stopIfTrue="1" operator="equal">
      <formula>0</formula>
    </cfRule>
  </conditionalFormatting>
  <conditionalFormatting sqref="H15:W15">
    <cfRule type="cellIs" dxfId="0" priority="1" stopIfTrue="1" operator="equal">
      <formula>0</formula>
    </cfRule>
  </conditionalFormatting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93DA9-C6FD-E14A-AD8C-2740C162716E}">
  <dimension ref="A6:Y84"/>
  <sheetViews>
    <sheetView showGridLines="0" tabSelected="1" topLeftCell="A71" zoomScaleNormal="100" workbookViewId="0">
      <selection activeCell="C10" sqref="C10"/>
    </sheetView>
  </sheetViews>
  <sheetFormatPr defaultColWidth="8.85546875" defaultRowHeight="15" x14ac:dyDescent="0.25"/>
  <cols>
    <col min="1" max="1" width="1.42578125" customWidth="1"/>
    <col min="2" max="2" width="2.28515625" customWidth="1"/>
    <col min="3" max="3" width="48.7109375" bestFit="1" customWidth="1"/>
    <col min="4" max="4" width="13" customWidth="1"/>
    <col min="5" max="5" width="14.42578125" customWidth="1"/>
    <col min="6" max="6" width="10.85546875" customWidth="1"/>
    <col min="7" max="7" width="5.7109375" bestFit="1" customWidth="1"/>
    <col min="8" max="23" width="7.28515625" customWidth="1"/>
    <col min="25" max="26" width="24" customWidth="1"/>
  </cols>
  <sheetData>
    <row r="6" spans="1:23" ht="6.6" customHeight="1" x14ac:dyDescent="0.25"/>
    <row r="7" spans="1:23" x14ac:dyDescent="0.25">
      <c r="C7" s="98" t="s">
        <v>39</v>
      </c>
    </row>
    <row r="8" spans="1:23" x14ac:dyDescent="0.25">
      <c r="C8" s="98" t="s">
        <v>40</v>
      </c>
    </row>
    <row r="10" spans="1:23" x14ac:dyDescent="0.25">
      <c r="C10" s="97" t="s">
        <v>38</v>
      </c>
    </row>
    <row r="11" spans="1:23" x14ac:dyDescent="0.25">
      <c r="C11" s="96" t="s">
        <v>37</v>
      </c>
    </row>
    <row r="14" spans="1:23" s="91" customFormat="1" x14ac:dyDescent="0.25">
      <c r="A14"/>
      <c r="B14" s="95"/>
      <c r="C14" s="95" t="s">
        <v>36</v>
      </c>
      <c r="D14" s="94"/>
      <c r="E14" s="94"/>
      <c r="F14" s="94"/>
      <c r="G14" s="94"/>
      <c r="H14" s="93">
        <v>0</v>
      </c>
      <c r="I14" s="93">
        <v>1</v>
      </c>
      <c r="J14" s="93">
        <v>2</v>
      </c>
      <c r="K14" s="93">
        <v>3</v>
      </c>
      <c r="L14" s="93">
        <v>4</v>
      </c>
      <c r="M14" s="93">
        <v>5</v>
      </c>
      <c r="N14" s="93">
        <v>6</v>
      </c>
      <c r="O14" s="93">
        <v>7</v>
      </c>
      <c r="P14" s="93">
        <v>8</v>
      </c>
      <c r="Q14" s="93">
        <v>9</v>
      </c>
      <c r="R14" s="93">
        <v>10</v>
      </c>
      <c r="S14" s="93">
        <v>11</v>
      </c>
      <c r="T14" s="93">
        <v>12</v>
      </c>
      <c r="U14" s="93">
        <v>13</v>
      </c>
      <c r="V14" s="93">
        <v>14</v>
      </c>
      <c r="W14" s="92">
        <v>15</v>
      </c>
    </row>
    <row r="15" spans="1:23" s="89" customFormat="1" x14ac:dyDescent="0.25">
      <c r="A15"/>
      <c r="B15" s="72"/>
      <c r="C15" s="90" t="s">
        <v>22</v>
      </c>
      <c r="D15" s="8"/>
      <c r="E15" s="8"/>
      <c r="F15" s="8"/>
      <c r="G15" s="7"/>
      <c r="H15" s="6">
        <v>2021</v>
      </c>
      <c r="I15" s="6">
        <v>2022</v>
      </c>
      <c r="J15" s="6">
        <v>2023</v>
      </c>
      <c r="K15" s="6">
        <v>2024</v>
      </c>
      <c r="L15" s="6">
        <v>2025</v>
      </c>
      <c r="M15" s="6">
        <v>2026</v>
      </c>
      <c r="N15" s="6">
        <v>2027</v>
      </c>
      <c r="O15" s="6">
        <v>2028</v>
      </c>
      <c r="P15" s="6">
        <v>2029</v>
      </c>
      <c r="Q15" s="6">
        <v>2030</v>
      </c>
      <c r="R15" s="6">
        <v>2031</v>
      </c>
      <c r="S15" s="6">
        <v>2032</v>
      </c>
      <c r="T15" s="6">
        <v>2033</v>
      </c>
      <c r="U15" s="6">
        <v>2034</v>
      </c>
      <c r="V15" s="6">
        <v>2035</v>
      </c>
      <c r="W15" s="71">
        <v>2036</v>
      </c>
    </row>
    <row r="16" spans="1:23" ht="6" customHeight="1" x14ac:dyDescent="0.25">
      <c r="B16" s="22"/>
      <c r="W16" s="18"/>
    </row>
    <row r="17" spans="2:23" x14ac:dyDescent="0.25">
      <c r="B17" s="22"/>
      <c r="C17" s="66" t="s">
        <v>28</v>
      </c>
      <c r="D17" s="63"/>
      <c r="E17" s="65" t="s">
        <v>27</v>
      </c>
      <c r="F17" s="65" t="s">
        <v>35</v>
      </c>
      <c r="I17" s="99" t="s">
        <v>34</v>
      </c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1"/>
    </row>
    <row r="18" spans="2:23" x14ac:dyDescent="0.25">
      <c r="B18" s="82">
        <v>1</v>
      </c>
      <c r="C18" s="106"/>
      <c r="D18" s="107"/>
      <c r="E18" s="55">
        <v>0</v>
      </c>
      <c r="F18" s="55">
        <v>0</v>
      </c>
      <c r="H18" s="87"/>
      <c r="I18" s="53">
        <f t="shared" ref="I18:I28" si="0">+E18</f>
        <v>0</v>
      </c>
      <c r="J18" s="55">
        <v>0</v>
      </c>
      <c r="K18" s="55">
        <v>0</v>
      </c>
      <c r="L18" s="55">
        <v>0</v>
      </c>
      <c r="M18" s="55">
        <v>0</v>
      </c>
      <c r="N18" s="55">
        <v>0</v>
      </c>
      <c r="O18" s="55">
        <v>0</v>
      </c>
      <c r="P18" s="55">
        <v>0</v>
      </c>
      <c r="Q18" s="55">
        <v>0</v>
      </c>
      <c r="R18" s="55">
        <v>0</v>
      </c>
      <c r="S18" s="55">
        <v>0</v>
      </c>
      <c r="T18" s="55">
        <v>0</v>
      </c>
      <c r="U18" s="55">
        <v>0</v>
      </c>
      <c r="V18" s="55">
        <v>0</v>
      </c>
      <c r="W18" s="55">
        <v>0</v>
      </c>
    </row>
    <row r="19" spans="2:23" x14ac:dyDescent="0.25">
      <c r="B19" s="82">
        <v>2</v>
      </c>
      <c r="C19" s="102"/>
      <c r="D19" s="103"/>
      <c r="E19" s="85">
        <v>0</v>
      </c>
      <c r="F19" s="55">
        <v>0</v>
      </c>
      <c r="H19" s="87"/>
      <c r="I19" s="53">
        <f t="shared" si="0"/>
        <v>0</v>
      </c>
      <c r="J19" s="85">
        <v>0</v>
      </c>
      <c r="K19" s="85">
        <v>0</v>
      </c>
      <c r="L19" s="85">
        <v>0</v>
      </c>
      <c r="M19" s="85">
        <v>0</v>
      </c>
      <c r="N19" s="85">
        <v>0</v>
      </c>
      <c r="O19" s="85">
        <v>0</v>
      </c>
      <c r="P19" s="85">
        <v>0</v>
      </c>
      <c r="Q19" s="85">
        <v>0</v>
      </c>
      <c r="R19" s="85">
        <v>0</v>
      </c>
      <c r="S19" s="85">
        <v>0</v>
      </c>
      <c r="T19" s="85">
        <v>0</v>
      </c>
      <c r="U19" s="85">
        <v>0</v>
      </c>
      <c r="V19" s="85">
        <v>0</v>
      </c>
      <c r="W19" s="85">
        <v>0</v>
      </c>
    </row>
    <row r="20" spans="2:23" x14ac:dyDescent="0.25">
      <c r="B20" s="82">
        <v>3</v>
      </c>
      <c r="C20" s="102"/>
      <c r="D20" s="103"/>
      <c r="E20" s="85">
        <v>0</v>
      </c>
      <c r="F20" s="55">
        <v>0</v>
      </c>
      <c r="H20" s="87"/>
      <c r="I20" s="53">
        <f t="shared" si="0"/>
        <v>0</v>
      </c>
      <c r="J20" s="85">
        <v>0</v>
      </c>
      <c r="K20" s="85">
        <v>0</v>
      </c>
      <c r="L20" s="85">
        <v>0</v>
      </c>
      <c r="M20" s="85">
        <v>0</v>
      </c>
      <c r="N20" s="85">
        <v>0</v>
      </c>
      <c r="O20" s="85">
        <v>0</v>
      </c>
      <c r="P20" s="85">
        <v>0</v>
      </c>
      <c r="Q20" s="85">
        <v>0</v>
      </c>
      <c r="R20" s="85">
        <v>0</v>
      </c>
      <c r="S20" s="85">
        <v>0</v>
      </c>
      <c r="T20" s="85">
        <v>0</v>
      </c>
      <c r="U20" s="85">
        <v>0</v>
      </c>
      <c r="V20" s="85">
        <v>0</v>
      </c>
      <c r="W20" s="85">
        <v>0</v>
      </c>
    </row>
    <row r="21" spans="2:23" x14ac:dyDescent="0.25">
      <c r="B21" s="82">
        <v>4</v>
      </c>
      <c r="C21" s="102"/>
      <c r="D21" s="103"/>
      <c r="E21" s="85">
        <v>0</v>
      </c>
      <c r="F21" s="55">
        <v>0</v>
      </c>
      <c r="H21" s="87"/>
      <c r="I21" s="53">
        <f t="shared" si="0"/>
        <v>0</v>
      </c>
      <c r="J21" s="85">
        <v>0</v>
      </c>
      <c r="K21" s="85">
        <v>0</v>
      </c>
      <c r="L21" s="85">
        <v>0</v>
      </c>
      <c r="M21" s="85">
        <v>0</v>
      </c>
      <c r="N21" s="85">
        <v>0</v>
      </c>
      <c r="O21" s="85">
        <v>0</v>
      </c>
      <c r="P21" s="85">
        <v>0</v>
      </c>
      <c r="Q21" s="85">
        <v>0</v>
      </c>
      <c r="R21" s="85">
        <v>0</v>
      </c>
      <c r="S21" s="85">
        <v>0</v>
      </c>
      <c r="T21" s="85">
        <v>0</v>
      </c>
      <c r="U21" s="85">
        <v>0</v>
      </c>
      <c r="V21" s="85">
        <v>0</v>
      </c>
      <c r="W21" s="85">
        <v>0</v>
      </c>
    </row>
    <row r="22" spans="2:23" x14ac:dyDescent="0.25">
      <c r="B22" s="82">
        <v>5</v>
      </c>
      <c r="C22" s="102"/>
      <c r="D22" s="103"/>
      <c r="E22" s="85">
        <v>0</v>
      </c>
      <c r="F22" s="55">
        <v>0</v>
      </c>
      <c r="H22" s="87"/>
      <c r="I22" s="53">
        <f t="shared" si="0"/>
        <v>0</v>
      </c>
      <c r="J22" s="85">
        <v>0</v>
      </c>
      <c r="K22" s="85">
        <v>0</v>
      </c>
      <c r="L22" s="85">
        <v>0</v>
      </c>
      <c r="M22" s="85">
        <v>0</v>
      </c>
      <c r="N22" s="85">
        <v>0</v>
      </c>
      <c r="O22" s="85">
        <v>0</v>
      </c>
      <c r="P22" s="85">
        <v>0</v>
      </c>
      <c r="Q22" s="85">
        <v>0</v>
      </c>
      <c r="R22" s="85">
        <v>0</v>
      </c>
      <c r="S22" s="85">
        <v>0</v>
      </c>
      <c r="T22" s="85">
        <v>0</v>
      </c>
      <c r="U22" s="85">
        <v>0</v>
      </c>
      <c r="V22" s="85">
        <v>0</v>
      </c>
      <c r="W22" s="85">
        <v>0</v>
      </c>
    </row>
    <row r="23" spans="2:23" x14ac:dyDescent="0.25">
      <c r="B23" s="82">
        <v>6</v>
      </c>
      <c r="C23" s="102"/>
      <c r="D23" s="103"/>
      <c r="E23" s="85">
        <v>0</v>
      </c>
      <c r="F23" s="55">
        <v>0</v>
      </c>
      <c r="H23" s="87"/>
      <c r="I23" s="53">
        <f t="shared" si="0"/>
        <v>0</v>
      </c>
      <c r="J23" s="85">
        <v>0</v>
      </c>
      <c r="K23" s="85">
        <v>0</v>
      </c>
      <c r="L23" s="85">
        <v>0</v>
      </c>
      <c r="M23" s="85">
        <v>0</v>
      </c>
      <c r="N23" s="85">
        <v>0</v>
      </c>
      <c r="O23" s="85">
        <v>0</v>
      </c>
      <c r="P23" s="85">
        <v>0</v>
      </c>
      <c r="Q23" s="85">
        <v>0</v>
      </c>
      <c r="R23" s="85">
        <v>0</v>
      </c>
      <c r="S23" s="85">
        <v>0</v>
      </c>
      <c r="T23" s="85">
        <v>0</v>
      </c>
      <c r="U23" s="85">
        <v>0</v>
      </c>
      <c r="V23" s="85">
        <v>0</v>
      </c>
      <c r="W23" s="85">
        <v>0</v>
      </c>
    </row>
    <row r="24" spans="2:23" x14ac:dyDescent="0.25">
      <c r="B24" s="82">
        <v>7</v>
      </c>
      <c r="C24" s="108"/>
      <c r="D24" s="109"/>
      <c r="E24" s="85">
        <v>0</v>
      </c>
      <c r="F24" s="55">
        <v>0</v>
      </c>
      <c r="H24" s="87"/>
      <c r="I24" s="53">
        <f t="shared" si="0"/>
        <v>0</v>
      </c>
      <c r="J24" s="85">
        <v>0</v>
      </c>
      <c r="K24" s="85">
        <v>0</v>
      </c>
      <c r="L24" s="85">
        <v>0</v>
      </c>
      <c r="M24" s="85">
        <v>0</v>
      </c>
      <c r="N24" s="85">
        <v>0</v>
      </c>
      <c r="O24" s="85">
        <v>0</v>
      </c>
      <c r="P24" s="85">
        <v>0</v>
      </c>
      <c r="Q24" s="85">
        <v>0</v>
      </c>
      <c r="R24" s="85">
        <v>0</v>
      </c>
      <c r="S24" s="85">
        <v>0</v>
      </c>
      <c r="T24" s="85">
        <v>0</v>
      </c>
      <c r="U24" s="85">
        <v>0</v>
      </c>
      <c r="V24" s="85">
        <v>0</v>
      </c>
      <c r="W24" s="85">
        <v>0</v>
      </c>
    </row>
    <row r="25" spans="2:23" x14ac:dyDescent="0.25">
      <c r="B25" s="82">
        <v>8</v>
      </c>
      <c r="C25" s="108"/>
      <c r="D25" s="109"/>
      <c r="E25" s="85">
        <v>0</v>
      </c>
      <c r="F25" s="55">
        <v>0</v>
      </c>
      <c r="H25" s="87"/>
      <c r="I25" s="53">
        <f t="shared" si="0"/>
        <v>0</v>
      </c>
      <c r="J25" s="85">
        <v>0</v>
      </c>
      <c r="K25" s="85">
        <v>0</v>
      </c>
      <c r="L25" s="85">
        <v>0</v>
      </c>
      <c r="M25" s="85">
        <v>0</v>
      </c>
      <c r="N25" s="85">
        <v>0</v>
      </c>
      <c r="O25" s="85">
        <v>0</v>
      </c>
      <c r="P25" s="85">
        <v>0</v>
      </c>
      <c r="Q25" s="85">
        <v>0</v>
      </c>
      <c r="R25" s="85">
        <v>0</v>
      </c>
      <c r="S25" s="85">
        <v>0</v>
      </c>
      <c r="T25" s="85">
        <v>0</v>
      </c>
      <c r="U25" s="85">
        <v>0</v>
      </c>
      <c r="V25" s="85">
        <v>0</v>
      </c>
      <c r="W25" s="85">
        <v>0</v>
      </c>
    </row>
    <row r="26" spans="2:23" x14ac:dyDescent="0.25">
      <c r="B26" s="82">
        <v>9</v>
      </c>
      <c r="C26" s="108"/>
      <c r="D26" s="109"/>
      <c r="E26" s="85">
        <v>0</v>
      </c>
      <c r="F26" s="55">
        <v>0</v>
      </c>
      <c r="H26" s="87"/>
      <c r="I26" s="53">
        <f t="shared" si="0"/>
        <v>0</v>
      </c>
      <c r="J26" s="85">
        <v>0</v>
      </c>
      <c r="K26" s="85">
        <v>0</v>
      </c>
      <c r="L26" s="85">
        <v>0</v>
      </c>
      <c r="M26" s="85">
        <v>0</v>
      </c>
      <c r="N26" s="85">
        <v>0</v>
      </c>
      <c r="O26" s="85">
        <v>0</v>
      </c>
      <c r="P26" s="85">
        <v>0</v>
      </c>
      <c r="Q26" s="85">
        <v>0</v>
      </c>
      <c r="R26" s="85">
        <v>0</v>
      </c>
      <c r="S26" s="85">
        <v>0</v>
      </c>
      <c r="T26" s="85">
        <v>0</v>
      </c>
      <c r="U26" s="85">
        <v>0</v>
      </c>
      <c r="V26" s="85">
        <v>0</v>
      </c>
      <c r="W26" s="85">
        <v>0</v>
      </c>
    </row>
    <row r="27" spans="2:23" x14ac:dyDescent="0.25">
      <c r="B27" s="82">
        <v>10</v>
      </c>
      <c r="C27" s="108"/>
      <c r="D27" s="109"/>
      <c r="E27" s="88">
        <v>0</v>
      </c>
      <c r="F27" s="55">
        <v>0</v>
      </c>
      <c r="H27" s="87"/>
      <c r="I27" s="53">
        <f t="shared" si="0"/>
        <v>0</v>
      </c>
      <c r="J27" s="85">
        <v>0</v>
      </c>
      <c r="K27" s="85">
        <v>0</v>
      </c>
      <c r="L27" s="85">
        <v>0</v>
      </c>
      <c r="M27" s="85">
        <v>0</v>
      </c>
      <c r="N27" s="85">
        <v>0</v>
      </c>
      <c r="O27" s="85">
        <v>0</v>
      </c>
      <c r="P27" s="85">
        <v>0</v>
      </c>
      <c r="Q27" s="85">
        <v>0</v>
      </c>
      <c r="R27" s="85">
        <v>0</v>
      </c>
      <c r="S27" s="85">
        <v>0</v>
      </c>
      <c r="T27" s="85">
        <v>0</v>
      </c>
      <c r="U27" s="85">
        <v>0</v>
      </c>
      <c r="V27" s="85">
        <v>0</v>
      </c>
      <c r="W27" s="85">
        <v>0</v>
      </c>
    </row>
    <row r="28" spans="2:23" x14ac:dyDescent="0.25">
      <c r="B28" s="82">
        <v>11</v>
      </c>
      <c r="C28" s="108"/>
      <c r="D28" s="109"/>
      <c r="E28" s="85">
        <v>0</v>
      </c>
      <c r="F28" s="55">
        <v>0</v>
      </c>
      <c r="H28" s="87"/>
      <c r="I28" s="86">
        <f t="shared" si="0"/>
        <v>0</v>
      </c>
      <c r="J28" s="85">
        <v>0</v>
      </c>
      <c r="K28" s="85">
        <v>0</v>
      </c>
      <c r="L28" s="85">
        <v>0</v>
      </c>
      <c r="M28" s="85">
        <v>0</v>
      </c>
      <c r="N28" s="85">
        <v>0</v>
      </c>
      <c r="O28" s="85">
        <v>0</v>
      </c>
      <c r="P28" s="85">
        <v>0</v>
      </c>
      <c r="Q28" s="85">
        <v>0</v>
      </c>
      <c r="R28" s="85">
        <v>0</v>
      </c>
      <c r="S28" s="85">
        <v>0</v>
      </c>
      <c r="T28" s="85">
        <v>0</v>
      </c>
      <c r="U28" s="85">
        <v>0</v>
      </c>
      <c r="V28" s="85">
        <v>0</v>
      </c>
      <c r="W28" s="85">
        <v>0</v>
      </c>
    </row>
    <row r="29" spans="2:23" ht="15.75" thickBot="1" x14ac:dyDescent="0.3">
      <c r="B29" s="82"/>
      <c r="C29" t="s">
        <v>33</v>
      </c>
      <c r="E29" s="84">
        <f>+SUM(E18:E28)</f>
        <v>0</v>
      </c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79"/>
    </row>
    <row r="30" spans="2:23" ht="15.75" thickTop="1" x14ac:dyDescent="0.25">
      <c r="B30" s="82"/>
      <c r="E30" s="83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79"/>
    </row>
    <row r="31" spans="2:23" x14ac:dyDescent="0.25">
      <c r="B31" s="82"/>
      <c r="F31" s="81"/>
      <c r="G31" s="81" t="s">
        <v>32</v>
      </c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79"/>
    </row>
    <row r="32" spans="2:23" ht="15.75" thickBot="1" x14ac:dyDescent="0.3">
      <c r="B32" s="22"/>
      <c r="C32" t="s">
        <v>31</v>
      </c>
      <c r="D32" s="77"/>
      <c r="G32" s="78">
        <f>+SUM(I32:W32)</f>
        <v>0</v>
      </c>
      <c r="H32" s="77"/>
      <c r="I32" s="76">
        <f t="shared" ref="I32:W32" si="1">+SUM(I18:I28)</f>
        <v>0</v>
      </c>
      <c r="J32" s="76">
        <f t="shared" si="1"/>
        <v>0</v>
      </c>
      <c r="K32" s="76">
        <f t="shared" si="1"/>
        <v>0</v>
      </c>
      <c r="L32" s="76">
        <f t="shared" si="1"/>
        <v>0</v>
      </c>
      <c r="M32" s="76">
        <f t="shared" si="1"/>
        <v>0</v>
      </c>
      <c r="N32" s="76">
        <f t="shared" si="1"/>
        <v>0</v>
      </c>
      <c r="O32" s="76">
        <f t="shared" si="1"/>
        <v>0</v>
      </c>
      <c r="P32" s="76">
        <f t="shared" si="1"/>
        <v>0</v>
      </c>
      <c r="Q32" s="76">
        <f t="shared" si="1"/>
        <v>0</v>
      </c>
      <c r="R32" s="76">
        <f t="shared" si="1"/>
        <v>0</v>
      </c>
      <c r="S32" s="76">
        <f t="shared" si="1"/>
        <v>0</v>
      </c>
      <c r="T32" s="76">
        <f t="shared" si="1"/>
        <v>0</v>
      </c>
      <c r="U32" s="76">
        <f t="shared" si="1"/>
        <v>0</v>
      </c>
      <c r="V32" s="76">
        <f t="shared" si="1"/>
        <v>0</v>
      </c>
      <c r="W32" s="75">
        <f t="shared" si="1"/>
        <v>0</v>
      </c>
    </row>
    <row r="33" spans="2:25" ht="16.5" thickTop="1" thickBot="1" x14ac:dyDescent="0.3">
      <c r="B33" s="22"/>
      <c r="C33" t="s">
        <v>30</v>
      </c>
      <c r="G33" s="74">
        <f>+SUM(I33:W33)</f>
        <v>0</v>
      </c>
      <c r="H33" s="23"/>
      <c r="I33" s="73">
        <f>I32*(1+Supuestos!I6)</f>
        <v>0</v>
      </c>
      <c r="J33" s="73">
        <f>J32*(1+Supuestos!J6)</f>
        <v>0</v>
      </c>
      <c r="K33" s="73">
        <f>K32*(1+Supuestos!K6)</f>
        <v>0</v>
      </c>
      <c r="L33" s="73">
        <f>L32*(1+Supuestos!L6)</f>
        <v>0</v>
      </c>
      <c r="M33" s="73">
        <f>M32*(1+Supuestos!M6)</f>
        <v>0</v>
      </c>
      <c r="N33" s="73">
        <f>N32*(1+Supuestos!N6)</f>
        <v>0</v>
      </c>
      <c r="O33" s="73">
        <f>O32*(1+Supuestos!O6)</f>
        <v>0</v>
      </c>
      <c r="P33" s="73">
        <f>P32*(1+Supuestos!P6)</f>
        <v>0</v>
      </c>
      <c r="Q33" s="73">
        <f>Q32*(1+Supuestos!Q6)</f>
        <v>0</v>
      </c>
      <c r="R33" s="73">
        <f>R32*(1+Supuestos!R6)</f>
        <v>0</v>
      </c>
      <c r="S33" s="73">
        <f>S32*(1+Supuestos!S6)</f>
        <v>0</v>
      </c>
      <c r="T33" s="73">
        <f>T32*(1+Supuestos!T6)</f>
        <v>0</v>
      </c>
      <c r="U33" s="73">
        <f>U32*(1+Supuestos!U6)</f>
        <v>0</v>
      </c>
      <c r="V33" s="73">
        <f>V32*(1+Supuestos!V6)</f>
        <v>0</v>
      </c>
      <c r="W33" s="73">
        <f>W32*(1+Supuestos!W6)</f>
        <v>0</v>
      </c>
    </row>
    <row r="34" spans="2:25" ht="6" customHeight="1" thickTop="1" x14ac:dyDescent="0.25"/>
    <row r="35" spans="2:25" s="70" customFormat="1" x14ac:dyDescent="0.25">
      <c r="B35" s="47" t="s">
        <v>29</v>
      </c>
      <c r="C35" s="46"/>
      <c r="D35" s="46"/>
      <c r="E35" s="46"/>
      <c r="F35" s="46"/>
      <c r="G35" s="46"/>
      <c r="H35" s="45">
        <v>0</v>
      </c>
      <c r="I35" s="45">
        <v>1</v>
      </c>
      <c r="J35" s="45">
        <v>2</v>
      </c>
      <c r="K35" s="45">
        <v>3</v>
      </c>
      <c r="L35" s="45">
        <v>4</v>
      </c>
      <c r="M35" s="45">
        <v>5</v>
      </c>
      <c r="N35" s="45">
        <v>6</v>
      </c>
      <c r="O35" s="45">
        <v>7</v>
      </c>
      <c r="P35" s="45">
        <v>8</v>
      </c>
      <c r="Q35" s="45">
        <v>9</v>
      </c>
      <c r="R35" s="45">
        <v>10</v>
      </c>
      <c r="S35" s="45">
        <v>11</v>
      </c>
      <c r="T35" s="45">
        <v>12</v>
      </c>
      <c r="U35" s="45">
        <v>13</v>
      </c>
      <c r="V35" s="45">
        <v>14</v>
      </c>
      <c r="W35" s="44">
        <v>15</v>
      </c>
    </row>
    <row r="36" spans="2:25" s="70" customFormat="1" x14ac:dyDescent="0.25">
      <c r="B36" s="72" t="s">
        <v>22</v>
      </c>
      <c r="C36" s="8"/>
      <c r="D36" s="8"/>
      <c r="E36" s="8"/>
      <c r="F36" s="8"/>
      <c r="G36" s="7"/>
      <c r="H36" s="6">
        <v>2021</v>
      </c>
      <c r="I36" s="6">
        <v>2022</v>
      </c>
      <c r="J36" s="6">
        <v>2023</v>
      </c>
      <c r="K36" s="6">
        <v>2024</v>
      </c>
      <c r="L36" s="6">
        <v>2025</v>
      </c>
      <c r="M36" s="6">
        <v>2026</v>
      </c>
      <c r="N36" s="6">
        <v>2027</v>
      </c>
      <c r="O36" s="6">
        <v>2028</v>
      </c>
      <c r="P36" s="6">
        <v>2029</v>
      </c>
      <c r="Q36" s="6">
        <v>2030</v>
      </c>
      <c r="R36" s="6">
        <v>2031</v>
      </c>
      <c r="S36" s="6">
        <v>2032</v>
      </c>
      <c r="T36" s="6">
        <v>2033</v>
      </c>
      <c r="U36" s="6">
        <v>2034</v>
      </c>
      <c r="V36" s="6">
        <v>2035</v>
      </c>
      <c r="W36" s="71">
        <v>2036</v>
      </c>
    </row>
    <row r="37" spans="2:25" ht="6" customHeight="1" x14ac:dyDescent="0.25">
      <c r="B37" s="69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7"/>
    </row>
    <row r="38" spans="2:25" x14ac:dyDescent="0.25">
      <c r="B38" s="22"/>
      <c r="C38" s="66" t="s">
        <v>28</v>
      </c>
      <c r="D38" s="63"/>
      <c r="E38" s="65" t="s">
        <v>27</v>
      </c>
      <c r="I38" s="64"/>
      <c r="J38" s="62"/>
      <c r="K38" s="62"/>
      <c r="L38" s="63"/>
      <c r="M38" s="63"/>
      <c r="N38" s="62"/>
      <c r="O38" s="62"/>
      <c r="P38" s="63"/>
      <c r="Q38" s="63"/>
      <c r="R38" s="62"/>
      <c r="S38" s="62"/>
      <c r="T38" s="63"/>
      <c r="U38" s="63"/>
      <c r="V38" s="62"/>
      <c r="W38" s="61"/>
    </row>
    <row r="39" spans="2:25" x14ac:dyDescent="0.25">
      <c r="B39" s="22">
        <v>1</v>
      </c>
      <c r="C39" s="60"/>
      <c r="D39" s="59"/>
      <c r="E39" s="55">
        <v>0</v>
      </c>
      <c r="I39" s="53"/>
      <c r="J39" s="53">
        <f>+$E39*(1+Supuestos!$J$6)*(1+Supuestos!$I$6)</f>
        <v>0</v>
      </c>
      <c r="K39" s="53">
        <f>+J39*(1+Supuestos!K$6)</f>
        <v>0</v>
      </c>
      <c r="L39" s="53">
        <f>+K39*(1+Supuestos!L$6)</f>
        <v>0</v>
      </c>
      <c r="M39" s="53">
        <f>+L39*(1+Supuestos!M$6)</f>
        <v>0</v>
      </c>
      <c r="N39" s="53">
        <f>+M39*(1+Supuestos!N$6)</f>
        <v>0</v>
      </c>
      <c r="O39" s="53">
        <f>+N39*(1+Supuestos!O$6)</f>
        <v>0</v>
      </c>
      <c r="P39" s="53">
        <f>+O39*(1+Supuestos!P$6)</f>
        <v>0</v>
      </c>
      <c r="Q39" s="53">
        <f>+P39*(1+Supuestos!Q$6)</f>
        <v>0</v>
      </c>
      <c r="R39" s="53">
        <f>+Q39*(1+Supuestos!R$6)</f>
        <v>0</v>
      </c>
      <c r="S39" s="53">
        <f>+R39*(1+Supuestos!S$6)</f>
        <v>0</v>
      </c>
      <c r="T39" s="53">
        <f>+S39*(1+Supuestos!T$6)</f>
        <v>0</v>
      </c>
      <c r="U39" s="53">
        <f>+T39*(1+Supuestos!U$6)</f>
        <v>0</v>
      </c>
      <c r="V39" s="53">
        <f>+U39*(1+Supuestos!V$6)</f>
        <v>0</v>
      </c>
      <c r="W39" s="53">
        <f>+V39*(1+Supuestos!W$6)</f>
        <v>0</v>
      </c>
      <c r="Y39" s="58"/>
    </row>
    <row r="40" spans="2:25" x14ac:dyDescent="0.25">
      <c r="B40" s="22">
        <v>2</v>
      </c>
      <c r="C40" s="57"/>
      <c r="D40" s="56"/>
      <c r="E40" s="55">
        <v>0</v>
      </c>
      <c r="I40" s="53"/>
      <c r="J40" s="53">
        <f>+$E40*(1+Supuestos!$J$6)*(1+Supuestos!$I$6)</f>
        <v>0</v>
      </c>
      <c r="K40" s="53">
        <f>+J40*(1+Supuestos!K$6)</f>
        <v>0</v>
      </c>
      <c r="L40" s="53">
        <f>+K40*(1+Supuestos!L$6)</f>
        <v>0</v>
      </c>
      <c r="M40" s="53">
        <f>+L40*(1+Supuestos!M$6)</f>
        <v>0</v>
      </c>
      <c r="N40" s="53">
        <f>+M40*(1+Supuestos!N$6)</f>
        <v>0</v>
      </c>
      <c r="O40" s="53">
        <f>+N40*(1+Supuestos!O$6)</f>
        <v>0</v>
      </c>
      <c r="P40" s="53">
        <f>+O40*(1+Supuestos!P$6)</f>
        <v>0</v>
      </c>
      <c r="Q40" s="53">
        <f>+P40*(1+Supuestos!Q$6)</f>
        <v>0</v>
      </c>
      <c r="R40" s="53">
        <f>+Q40*(1+Supuestos!R$6)</f>
        <v>0</v>
      </c>
      <c r="S40" s="53">
        <f>+R40*(1+Supuestos!S$6)</f>
        <v>0</v>
      </c>
      <c r="T40" s="53">
        <f>+S40*(1+Supuestos!T$6)</f>
        <v>0</v>
      </c>
      <c r="U40" s="53">
        <f>+T40*(1+Supuestos!U$6)</f>
        <v>0</v>
      </c>
      <c r="V40" s="53">
        <f>+U40*(1+Supuestos!V$6)</f>
        <v>0</v>
      </c>
      <c r="W40" s="53">
        <f>+V40*(1+Supuestos!W$6)</f>
        <v>0</v>
      </c>
    </row>
    <row r="41" spans="2:25" x14ac:dyDescent="0.25">
      <c r="B41" s="22">
        <v>3</v>
      </c>
      <c r="C41" s="57"/>
      <c r="D41" s="56"/>
      <c r="E41" s="55">
        <v>0</v>
      </c>
      <c r="I41" s="53"/>
      <c r="J41" s="53">
        <f>+$E41*(1+Supuestos!$J$6)*(1+Supuestos!$I$6)</f>
        <v>0</v>
      </c>
      <c r="K41" s="53">
        <f>+J41*(1+Supuestos!K$6)</f>
        <v>0</v>
      </c>
      <c r="L41" s="53">
        <f>+K41*(1+Supuestos!L$6)</f>
        <v>0</v>
      </c>
      <c r="M41" s="53">
        <f>+L41*(1+Supuestos!M$6)</f>
        <v>0</v>
      </c>
      <c r="N41" s="53">
        <f>+M41*(1+Supuestos!N$6)</f>
        <v>0</v>
      </c>
      <c r="O41" s="53">
        <f>+N41*(1+Supuestos!O$6)</f>
        <v>0</v>
      </c>
      <c r="P41" s="53">
        <f>+O41*(1+Supuestos!P$6)</f>
        <v>0</v>
      </c>
      <c r="Q41" s="53">
        <f>+P41*(1+Supuestos!Q$6)</f>
        <v>0</v>
      </c>
      <c r="R41" s="53">
        <f>+Q41*(1+Supuestos!R$6)</f>
        <v>0</v>
      </c>
      <c r="S41" s="53">
        <f>+R41*(1+Supuestos!S$6)</f>
        <v>0</v>
      </c>
      <c r="T41" s="53">
        <f>+S41*(1+Supuestos!T$6)</f>
        <v>0</v>
      </c>
      <c r="U41" s="53">
        <f>+T41*(1+Supuestos!U$6)</f>
        <v>0</v>
      </c>
      <c r="V41" s="53">
        <f>+U41*(1+Supuestos!V$6)</f>
        <v>0</v>
      </c>
      <c r="W41" s="53">
        <f>+V41*(1+Supuestos!W$6)</f>
        <v>0</v>
      </c>
    </row>
    <row r="42" spans="2:25" x14ac:dyDescent="0.25">
      <c r="B42" s="22">
        <v>4</v>
      </c>
      <c r="C42" s="57"/>
      <c r="D42" s="56"/>
      <c r="E42" s="55">
        <v>0</v>
      </c>
      <c r="I42" s="53"/>
      <c r="J42" s="53">
        <f>+$E42*(1+Supuestos!$J$6)*(1+Supuestos!$I$6)</f>
        <v>0</v>
      </c>
      <c r="K42" s="53">
        <f>+J42*(1+Supuestos!K$6)</f>
        <v>0</v>
      </c>
      <c r="L42" s="53">
        <f>+K42*(1+Supuestos!L$6)</f>
        <v>0</v>
      </c>
      <c r="M42" s="53">
        <f>+L42*(1+Supuestos!M$6)</f>
        <v>0</v>
      </c>
      <c r="N42" s="53">
        <f>+M42*(1+Supuestos!N$6)</f>
        <v>0</v>
      </c>
      <c r="O42" s="53">
        <f>+N42*(1+Supuestos!O$6)</f>
        <v>0</v>
      </c>
      <c r="P42" s="53">
        <f>+O42*(1+Supuestos!P$6)</f>
        <v>0</v>
      </c>
      <c r="Q42" s="53">
        <f>+P42*(1+Supuestos!Q$6)</f>
        <v>0</v>
      </c>
      <c r="R42" s="53">
        <f>+Q42*(1+Supuestos!R$6)</f>
        <v>0</v>
      </c>
      <c r="S42" s="53">
        <f>+R42*(1+Supuestos!S$6)</f>
        <v>0</v>
      </c>
      <c r="T42" s="53">
        <f>+S42*(1+Supuestos!T$6)</f>
        <v>0</v>
      </c>
      <c r="U42" s="53">
        <f>+T42*(1+Supuestos!U$6)</f>
        <v>0</v>
      </c>
      <c r="V42" s="53">
        <f>+U42*(1+Supuestos!V$6)</f>
        <v>0</v>
      </c>
      <c r="W42" s="53">
        <f>+V42*(1+Supuestos!W$6)</f>
        <v>0</v>
      </c>
    </row>
    <row r="43" spans="2:25" x14ac:dyDescent="0.25">
      <c r="B43" s="22">
        <v>5</v>
      </c>
      <c r="C43" s="57"/>
      <c r="D43" s="56"/>
      <c r="E43" s="55">
        <v>0</v>
      </c>
      <c r="I43" s="53"/>
      <c r="J43" s="53">
        <f>+$E43*(1+Supuestos!$J$6)*(1+Supuestos!$I$6)</f>
        <v>0</v>
      </c>
      <c r="K43" s="53">
        <f>+J43*(1+Supuestos!K$6)</f>
        <v>0</v>
      </c>
      <c r="L43" s="53">
        <f>+K43*(1+Supuestos!L$6)</f>
        <v>0</v>
      </c>
      <c r="M43" s="53">
        <f>+L43*(1+Supuestos!M$6)</f>
        <v>0</v>
      </c>
      <c r="N43" s="53">
        <f>+M43*(1+Supuestos!N$6)</f>
        <v>0</v>
      </c>
      <c r="O43" s="53">
        <f>+N43*(1+Supuestos!O$6)</f>
        <v>0</v>
      </c>
      <c r="P43" s="53">
        <f>+O43*(1+Supuestos!P$6)</f>
        <v>0</v>
      </c>
      <c r="Q43" s="53">
        <f>+P43*(1+Supuestos!Q$6)</f>
        <v>0</v>
      </c>
      <c r="R43" s="53">
        <f>+Q43*(1+Supuestos!R$6)</f>
        <v>0</v>
      </c>
      <c r="S43" s="53">
        <f>+R43*(1+Supuestos!S$6)</f>
        <v>0</v>
      </c>
      <c r="T43" s="53">
        <f>+S43*(1+Supuestos!T$6)</f>
        <v>0</v>
      </c>
      <c r="U43" s="53">
        <f>+T43*(1+Supuestos!U$6)</f>
        <v>0</v>
      </c>
      <c r="V43" s="53">
        <f>+U43*(1+Supuestos!V$6)</f>
        <v>0</v>
      </c>
      <c r="W43" s="53">
        <f>+V43*(1+Supuestos!W$6)</f>
        <v>0</v>
      </c>
    </row>
    <row r="44" spans="2:25" x14ac:dyDescent="0.25">
      <c r="B44" s="22">
        <v>6</v>
      </c>
      <c r="C44" s="57"/>
      <c r="D44" s="56"/>
      <c r="E44" s="55">
        <v>0</v>
      </c>
      <c r="I44" s="53"/>
      <c r="J44" s="53">
        <f>+$E44*(1+Supuestos!$J$6)*(1+Supuestos!$I$6)</f>
        <v>0</v>
      </c>
      <c r="K44" s="53">
        <f>+J44*(1+Supuestos!K$6)</f>
        <v>0</v>
      </c>
      <c r="L44" s="53">
        <f>+K44*(1+Supuestos!L$6)</f>
        <v>0</v>
      </c>
      <c r="M44" s="53">
        <f>+L44*(1+Supuestos!M$6)</f>
        <v>0</v>
      </c>
      <c r="N44" s="53">
        <f>+M44*(1+Supuestos!N$6)</f>
        <v>0</v>
      </c>
      <c r="O44" s="53">
        <f>+N44*(1+Supuestos!O$6)</f>
        <v>0</v>
      </c>
      <c r="P44" s="53">
        <f>+O44*(1+Supuestos!P$6)</f>
        <v>0</v>
      </c>
      <c r="Q44" s="53">
        <f>+P44*(1+Supuestos!Q$6)</f>
        <v>0</v>
      </c>
      <c r="R44" s="53">
        <f>+Q44*(1+Supuestos!R$6)</f>
        <v>0</v>
      </c>
      <c r="S44" s="53">
        <f>+R44*(1+Supuestos!S$6)</f>
        <v>0</v>
      </c>
      <c r="T44" s="53">
        <f>+S44*(1+Supuestos!T$6)</f>
        <v>0</v>
      </c>
      <c r="U44" s="53">
        <f>+T44*(1+Supuestos!U$6)</f>
        <v>0</v>
      </c>
      <c r="V44" s="53">
        <f>+U44*(1+Supuestos!V$6)</f>
        <v>0</v>
      </c>
      <c r="W44" s="53">
        <f>+V44*(1+Supuestos!W$6)</f>
        <v>0</v>
      </c>
    </row>
    <row r="45" spans="2:25" x14ac:dyDescent="0.25">
      <c r="B45" s="22">
        <v>7</v>
      </c>
      <c r="C45" s="57"/>
      <c r="D45" s="56"/>
      <c r="E45" s="55">
        <v>0</v>
      </c>
      <c r="I45" s="53"/>
      <c r="J45" s="53">
        <f>+$E45*(1+Supuestos!$J$6)*(1+Supuestos!$I$6)</f>
        <v>0</v>
      </c>
      <c r="K45" s="53">
        <f>+J45*(1+Supuestos!K$6)</f>
        <v>0</v>
      </c>
      <c r="L45" s="53">
        <f>+K45*(1+Supuestos!L$6)</f>
        <v>0</v>
      </c>
      <c r="M45" s="53">
        <f>+L45*(1+Supuestos!M$6)</f>
        <v>0</v>
      </c>
      <c r="N45" s="53">
        <f>+M45*(1+Supuestos!N$6)</f>
        <v>0</v>
      </c>
      <c r="O45" s="53">
        <f>+N45*(1+Supuestos!O$6)</f>
        <v>0</v>
      </c>
      <c r="P45" s="53">
        <f>+O45*(1+Supuestos!P$6)</f>
        <v>0</v>
      </c>
      <c r="Q45" s="53">
        <f>+P45*(1+Supuestos!Q$6)</f>
        <v>0</v>
      </c>
      <c r="R45" s="53">
        <f>+Q45*(1+Supuestos!R$6)</f>
        <v>0</v>
      </c>
      <c r="S45" s="53">
        <f>+R45*(1+Supuestos!S$6)</f>
        <v>0</v>
      </c>
      <c r="T45" s="53">
        <f>+S45*(1+Supuestos!T$6)</f>
        <v>0</v>
      </c>
      <c r="U45" s="53">
        <f>+T45*(1+Supuestos!U$6)</f>
        <v>0</v>
      </c>
      <c r="V45" s="53">
        <f>+U45*(1+Supuestos!V$6)</f>
        <v>0</v>
      </c>
      <c r="W45" s="53">
        <f>+V45*(1+Supuestos!W$6)</f>
        <v>0</v>
      </c>
    </row>
    <row r="46" spans="2:25" x14ac:dyDescent="0.25">
      <c r="B46" s="22">
        <v>8</v>
      </c>
      <c r="C46" s="57"/>
      <c r="D46" s="56"/>
      <c r="E46" s="55">
        <v>0</v>
      </c>
      <c r="I46" s="53"/>
      <c r="J46" s="53">
        <f>+$E46*(1+Supuestos!$J$6)*(1+Supuestos!$I$6)</f>
        <v>0</v>
      </c>
      <c r="K46" s="53">
        <f>+J46*(1+Supuestos!K$6)</f>
        <v>0</v>
      </c>
      <c r="L46" s="53">
        <f>+K46*(1+Supuestos!L$6)</f>
        <v>0</v>
      </c>
      <c r="M46" s="53">
        <f>+L46*(1+Supuestos!M$6)</f>
        <v>0</v>
      </c>
      <c r="N46" s="53">
        <f>+M46*(1+Supuestos!N$6)</f>
        <v>0</v>
      </c>
      <c r="O46" s="53">
        <f>+N46*(1+Supuestos!O$6)</f>
        <v>0</v>
      </c>
      <c r="P46" s="53">
        <f>+O46*(1+Supuestos!P$6)</f>
        <v>0</v>
      </c>
      <c r="Q46" s="53">
        <f>+P46*(1+Supuestos!Q$6)</f>
        <v>0</v>
      </c>
      <c r="R46" s="53">
        <f>+Q46*(1+Supuestos!R$6)</f>
        <v>0</v>
      </c>
      <c r="S46" s="53">
        <f>+R46*(1+Supuestos!S$6)</f>
        <v>0</v>
      </c>
      <c r="T46" s="53">
        <f>+S46*(1+Supuestos!T$6)</f>
        <v>0</v>
      </c>
      <c r="U46" s="53">
        <f>+T46*(1+Supuestos!U$6)</f>
        <v>0</v>
      </c>
      <c r="V46" s="53">
        <f>+U46*(1+Supuestos!V$6)</f>
        <v>0</v>
      </c>
      <c r="W46" s="53">
        <f>+V46*(1+Supuestos!W$6)</f>
        <v>0</v>
      </c>
    </row>
    <row r="47" spans="2:25" x14ac:dyDescent="0.25">
      <c r="B47" s="22">
        <v>9</v>
      </c>
      <c r="C47" s="57"/>
      <c r="D47" s="56"/>
      <c r="E47" s="55">
        <v>0</v>
      </c>
      <c r="I47" s="53"/>
      <c r="J47" s="53">
        <f>+$E47*(1+Supuestos!$J$6)*(1+Supuestos!$I$6)</f>
        <v>0</v>
      </c>
      <c r="K47" s="53">
        <f>+J47*(1+Supuestos!K$6)</f>
        <v>0</v>
      </c>
      <c r="L47" s="53">
        <f>+K47*(1+Supuestos!L$6)</f>
        <v>0</v>
      </c>
      <c r="M47" s="53">
        <f>+L47*(1+Supuestos!M$6)</f>
        <v>0</v>
      </c>
      <c r="N47" s="53">
        <f>+M47*(1+Supuestos!N$6)</f>
        <v>0</v>
      </c>
      <c r="O47" s="53">
        <f>+N47*(1+Supuestos!O$6)</f>
        <v>0</v>
      </c>
      <c r="P47" s="53">
        <f>+O47*(1+Supuestos!P$6)</f>
        <v>0</v>
      </c>
      <c r="Q47" s="53">
        <f>+P47*(1+Supuestos!Q$6)</f>
        <v>0</v>
      </c>
      <c r="R47" s="53">
        <f>+Q47*(1+Supuestos!R$6)</f>
        <v>0</v>
      </c>
      <c r="S47" s="53">
        <f>+R47*(1+Supuestos!S$6)</f>
        <v>0</v>
      </c>
      <c r="T47" s="53">
        <f>+S47*(1+Supuestos!T$6)</f>
        <v>0</v>
      </c>
      <c r="U47" s="53">
        <f>+T47*(1+Supuestos!U$6)</f>
        <v>0</v>
      </c>
      <c r="V47" s="53">
        <f>+U47*(1+Supuestos!V$6)</f>
        <v>0</v>
      </c>
      <c r="W47" s="53">
        <f>+V47*(1+Supuestos!W$6)</f>
        <v>0</v>
      </c>
    </row>
    <row r="48" spans="2:25" ht="30" customHeight="1" x14ac:dyDescent="0.25">
      <c r="B48" s="22">
        <v>10</v>
      </c>
      <c r="C48" s="104" t="s">
        <v>26</v>
      </c>
      <c r="D48" s="105"/>
      <c r="E48" s="54">
        <f>+E29*0.025</f>
        <v>0</v>
      </c>
      <c r="I48" s="53"/>
      <c r="J48" s="52">
        <f t="shared" ref="J48:W48" si="2">+E48/COUNT($J$35:$W$35)</f>
        <v>0</v>
      </c>
      <c r="K48" s="52">
        <f t="shared" si="2"/>
        <v>0</v>
      </c>
      <c r="L48" s="52">
        <f t="shared" si="2"/>
        <v>0</v>
      </c>
      <c r="M48" s="52">
        <f t="shared" si="2"/>
        <v>0</v>
      </c>
      <c r="N48" s="52">
        <f t="shared" si="2"/>
        <v>0</v>
      </c>
      <c r="O48" s="52">
        <f t="shared" si="2"/>
        <v>0</v>
      </c>
      <c r="P48" s="52">
        <f t="shared" si="2"/>
        <v>0</v>
      </c>
      <c r="Q48" s="52">
        <f t="shared" si="2"/>
        <v>0</v>
      </c>
      <c r="R48" s="52">
        <f t="shared" si="2"/>
        <v>0</v>
      </c>
      <c r="S48" s="52">
        <f t="shared" si="2"/>
        <v>0</v>
      </c>
      <c r="T48" s="52">
        <f t="shared" si="2"/>
        <v>0</v>
      </c>
      <c r="U48" s="52">
        <f t="shared" si="2"/>
        <v>0</v>
      </c>
      <c r="V48" s="52">
        <f t="shared" si="2"/>
        <v>0</v>
      </c>
      <c r="W48" s="52">
        <f t="shared" si="2"/>
        <v>0</v>
      </c>
    </row>
    <row r="49" spans="2:23" ht="15.75" thickBot="1" x14ac:dyDescent="0.3">
      <c r="B49" s="22"/>
      <c r="C49" t="s">
        <v>25</v>
      </c>
      <c r="E49" s="51">
        <f>+SUM(E39:E48)</f>
        <v>0</v>
      </c>
      <c r="W49" s="18"/>
    </row>
    <row r="50" spans="2:23" ht="15.75" thickTop="1" x14ac:dyDescent="0.25">
      <c r="B50" s="22"/>
      <c r="W50" s="18"/>
    </row>
    <row r="51" spans="2:23" x14ac:dyDescent="0.25">
      <c r="B51" s="17"/>
      <c r="C51" s="50" t="s">
        <v>24</v>
      </c>
      <c r="D51" s="49"/>
      <c r="E51" s="49"/>
      <c r="F51" s="36"/>
      <c r="G51" s="36"/>
      <c r="H51" s="36"/>
      <c r="I51" s="48">
        <f t="shared" ref="I51:W51" si="3">+SUM(I39:I48)</f>
        <v>0</v>
      </c>
      <c r="J51" s="48">
        <f t="shared" si="3"/>
        <v>0</v>
      </c>
      <c r="K51" s="48">
        <f t="shared" si="3"/>
        <v>0</v>
      </c>
      <c r="L51" s="48">
        <f t="shared" si="3"/>
        <v>0</v>
      </c>
      <c r="M51" s="48">
        <f t="shared" si="3"/>
        <v>0</v>
      </c>
      <c r="N51" s="48">
        <f t="shared" si="3"/>
        <v>0</v>
      </c>
      <c r="O51" s="48">
        <f t="shared" si="3"/>
        <v>0</v>
      </c>
      <c r="P51" s="48">
        <f t="shared" si="3"/>
        <v>0</v>
      </c>
      <c r="Q51" s="48">
        <f t="shared" si="3"/>
        <v>0</v>
      </c>
      <c r="R51" s="48">
        <f t="shared" si="3"/>
        <v>0</v>
      </c>
      <c r="S51" s="48">
        <f t="shared" si="3"/>
        <v>0</v>
      </c>
      <c r="T51" s="48">
        <f t="shared" si="3"/>
        <v>0</v>
      </c>
      <c r="U51" s="48">
        <f t="shared" si="3"/>
        <v>0</v>
      </c>
      <c r="V51" s="48">
        <f t="shared" si="3"/>
        <v>0</v>
      </c>
      <c r="W51" s="48">
        <f t="shared" si="3"/>
        <v>0</v>
      </c>
    </row>
    <row r="54" spans="2:23" s="38" customFormat="1" x14ac:dyDescent="0.25">
      <c r="B54" s="47" t="s">
        <v>23</v>
      </c>
      <c r="C54" s="46"/>
      <c r="D54" s="46"/>
      <c r="E54" s="46"/>
      <c r="F54" s="46"/>
      <c r="G54" s="46"/>
      <c r="H54" s="45">
        <v>0</v>
      </c>
      <c r="I54" s="45">
        <v>1</v>
      </c>
      <c r="J54" s="45">
        <v>2</v>
      </c>
      <c r="K54" s="45">
        <v>3</v>
      </c>
      <c r="L54" s="45">
        <v>4</v>
      </c>
      <c r="M54" s="45">
        <v>5</v>
      </c>
      <c r="N54" s="45">
        <v>6</v>
      </c>
      <c r="O54" s="45">
        <v>7</v>
      </c>
      <c r="P54" s="45">
        <v>8</v>
      </c>
      <c r="Q54" s="45">
        <v>9</v>
      </c>
      <c r="R54" s="45">
        <v>10</v>
      </c>
      <c r="S54" s="45">
        <v>11</v>
      </c>
      <c r="T54" s="45">
        <v>12</v>
      </c>
      <c r="U54" s="45">
        <v>13</v>
      </c>
      <c r="V54" s="45">
        <v>14</v>
      </c>
      <c r="W54" s="44">
        <v>15</v>
      </c>
    </row>
    <row r="55" spans="2:23" s="38" customFormat="1" x14ac:dyDescent="0.25">
      <c r="B55" s="43" t="s">
        <v>22</v>
      </c>
      <c r="C55" s="42"/>
      <c r="D55" s="42"/>
      <c r="E55" s="42"/>
      <c r="F55" s="42"/>
      <c r="G55" s="41"/>
      <c r="H55" s="40">
        <v>2021</v>
      </c>
      <c r="I55" s="40">
        <v>2022</v>
      </c>
      <c r="J55" s="40">
        <v>2023</v>
      </c>
      <c r="K55" s="40">
        <v>2024</v>
      </c>
      <c r="L55" s="40">
        <v>2025</v>
      </c>
      <c r="M55" s="40">
        <v>2026</v>
      </c>
      <c r="N55" s="40">
        <v>2027</v>
      </c>
      <c r="O55" s="40">
        <v>2028</v>
      </c>
      <c r="P55" s="40">
        <v>2029</v>
      </c>
      <c r="Q55" s="40">
        <v>2030</v>
      </c>
      <c r="R55" s="40">
        <v>2031</v>
      </c>
      <c r="S55" s="40">
        <v>2032</v>
      </c>
      <c r="T55" s="40">
        <v>2033</v>
      </c>
      <c r="U55" s="40">
        <v>2034</v>
      </c>
      <c r="V55" s="40">
        <v>2035</v>
      </c>
      <c r="W55" s="39">
        <v>2036</v>
      </c>
    </row>
    <row r="56" spans="2:23" x14ac:dyDescent="0.25">
      <c r="B56" s="22"/>
      <c r="W56" s="18"/>
    </row>
    <row r="57" spans="2:23" x14ac:dyDescent="0.25">
      <c r="B57" s="37" t="s">
        <v>21</v>
      </c>
      <c r="C57" s="36"/>
      <c r="D57" s="36"/>
      <c r="E57" s="36"/>
      <c r="F57" s="36"/>
      <c r="G57" s="36"/>
      <c r="H57" s="35"/>
      <c r="I57" s="34">
        <f t="shared" ref="I57:W57" si="4">+SUM(I58:I59)</f>
        <v>0</v>
      </c>
      <c r="J57" s="34">
        <f t="shared" si="4"/>
        <v>0</v>
      </c>
      <c r="K57" s="34">
        <f t="shared" si="4"/>
        <v>0</v>
      </c>
      <c r="L57" s="34">
        <f t="shared" si="4"/>
        <v>0</v>
      </c>
      <c r="M57" s="34">
        <f t="shared" si="4"/>
        <v>0</v>
      </c>
      <c r="N57" s="34">
        <f t="shared" si="4"/>
        <v>0</v>
      </c>
      <c r="O57" s="34">
        <f t="shared" si="4"/>
        <v>0</v>
      </c>
      <c r="P57" s="34">
        <f t="shared" si="4"/>
        <v>0</v>
      </c>
      <c r="Q57" s="34">
        <f t="shared" si="4"/>
        <v>0</v>
      </c>
      <c r="R57" s="34">
        <f t="shared" si="4"/>
        <v>0</v>
      </c>
      <c r="S57" s="34">
        <f t="shared" si="4"/>
        <v>0</v>
      </c>
      <c r="T57" s="34">
        <f t="shared" si="4"/>
        <v>0</v>
      </c>
      <c r="U57" s="34">
        <f t="shared" si="4"/>
        <v>0</v>
      </c>
      <c r="V57" s="34">
        <f t="shared" si="4"/>
        <v>0</v>
      </c>
      <c r="W57" s="33">
        <f t="shared" si="4"/>
        <v>0</v>
      </c>
    </row>
    <row r="58" spans="2:23" x14ac:dyDescent="0.25">
      <c r="B58" s="22"/>
      <c r="C58" t="s">
        <v>20</v>
      </c>
      <c r="H58" s="32"/>
      <c r="I58" s="31">
        <v>0</v>
      </c>
      <c r="J58" s="31">
        <v>0</v>
      </c>
      <c r="K58" s="31">
        <v>0</v>
      </c>
      <c r="L58" s="31">
        <v>0</v>
      </c>
      <c r="M58" s="31">
        <v>0</v>
      </c>
      <c r="N58" s="31">
        <v>0</v>
      </c>
      <c r="O58" s="31">
        <v>0</v>
      </c>
      <c r="P58" s="31">
        <v>0</v>
      </c>
      <c r="Q58" s="31">
        <v>0</v>
      </c>
      <c r="R58" s="31">
        <v>0</v>
      </c>
      <c r="S58" s="31">
        <v>0</v>
      </c>
      <c r="T58" s="31">
        <v>0</v>
      </c>
      <c r="U58" s="31">
        <v>0</v>
      </c>
      <c r="V58" s="31">
        <v>0</v>
      </c>
      <c r="W58" s="31">
        <v>0</v>
      </c>
    </row>
    <row r="59" spans="2:23" x14ac:dyDescent="0.25">
      <c r="B59" s="22"/>
      <c r="C59" t="s">
        <v>19</v>
      </c>
      <c r="H59" s="32"/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1">
        <v>0</v>
      </c>
      <c r="Q59" s="31">
        <v>0</v>
      </c>
      <c r="R59" s="31">
        <v>0</v>
      </c>
      <c r="S59" s="31">
        <v>0</v>
      </c>
      <c r="T59" s="31">
        <v>0</v>
      </c>
      <c r="U59" s="31">
        <v>0</v>
      </c>
      <c r="V59" s="31">
        <v>0</v>
      </c>
      <c r="W59" s="31">
        <v>0</v>
      </c>
    </row>
    <row r="60" spans="2:23" x14ac:dyDescent="0.25">
      <c r="B60" s="22"/>
      <c r="W60" s="18"/>
    </row>
    <row r="61" spans="2:23" x14ac:dyDescent="0.25">
      <c r="B61" s="22" t="s">
        <v>18</v>
      </c>
      <c r="W61" s="18"/>
    </row>
    <row r="62" spans="2:23" x14ac:dyDescent="0.25">
      <c r="B62" s="22"/>
      <c r="C62" t="s">
        <v>17</v>
      </c>
      <c r="D62" s="30"/>
      <c r="W62" s="18"/>
    </row>
    <row r="63" spans="2:23" x14ac:dyDescent="0.25">
      <c r="B63" s="22"/>
      <c r="C63" t="s">
        <v>16</v>
      </c>
      <c r="D63" s="30"/>
      <c r="W63" s="18"/>
    </row>
    <row r="64" spans="2:23" x14ac:dyDescent="0.25">
      <c r="B64" s="22"/>
      <c r="C64" t="s">
        <v>15</v>
      </c>
      <c r="D64" s="30"/>
      <c r="W64" s="18"/>
    </row>
    <row r="65" spans="2:23" x14ac:dyDescent="0.25">
      <c r="B65" s="22"/>
      <c r="C65" t="s">
        <v>14</v>
      </c>
      <c r="D65" s="30"/>
      <c r="W65" s="18"/>
    </row>
    <row r="66" spans="2:23" x14ac:dyDescent="0.25">
      <c r="B66" s="22"/>
      <c r="W66" s="18"/>
    </row>
    <row r="67" spans="2:23" ht="15.75" thickBot="1" x14ac:dyDescent="0.3">
      <c r="B67" s="22" t="s">
        <v>13</v>
      </c>
      <c r="W67" s="18"/>
    </row>
    <row r="68" spans="2:23" x14ac:dyDescent="0.25">
      <c r="B68" s="22"/>
      <c r="C68" t="s">
        <v>12</v>
      </c>
      <c r="D68" s="29"/>
      <c r="W68" s="18"/>
    </row>
    <row r="69" spans="2:23" x14ac:dyDescent="0.25">
      <c r="B69" s="22"/>
      <c r="C69" t="s">
        <v>11</v>
      </c>
      <c r="D69" s="28"/>
      <c r="W69" s="18"/>
    </row>
    <row r="70" spans="2:23" x14ac:dyDescent="0.25">
      <c r="B70" s="22"/>
      <c r="C70" t="s">
        <v>10</v>
      </c>
      <c r="D70" s="28"/>
      <c r="W70" s="18"/>
    </row>
    <row r="71" spans="2:23" x14ac:dyDescent="0.25">
      <c r="B71" s="22"/>
      <c r="C71" t="s">
        <v>9</v>
      </c>
      <c r="D71" s="28"/>
      <c r="W71" s="18"/>
    </row>
    <row r="72" spans="2:23" x14ac:dyDescent="0.25">
      <c r="B72" s="22"/>
      <c r="C72" t="s">
        <v>8</v>
      </c>
      <c r="D72" s="28"/>
      <c r="W72" s="18"/>
    </row>
    <row r="73" spans="2:23" ht="15.75" thickBot="1" x14ac:dyDescent="0.3">
      <c r="B73" s="22"/>
      <c r="C73" t="s">
        <v>7</v>
      </c>
      <c r="D73" s="27"/>
      <c r="W73" s="18"/>
    </row>
    <row r="74" spans="2:23" ht="30.75" thickBot="1" x14ac:dyDescent="0.3">
      <c r="B74" s="22"/>
      <c r="C74" s="26" t="s">
        <v>6</v>
      </c>
      <c r="D74" s="24"/>
      <c r="E74" s="23"/>
      <c r="W74" s="18"/>
    </row>
    <row r="75" spans="2:23" ht="45.75" thickBot="1" x14ac:dyDescent="0.3">
      <c r="B75" s="22"/>
      <c r="C75" s="26" t="s">
        <v>5</v>
      </c>
      <c r="D75" s="24"/>
      <c r="E75" s="23"/>
      <c r="W75" s="18"/>
    </row>
    <row r="76" spans="2:23" ht="15.75" thickBot="1" x14ac:dyDescent="0.3">
      <c r="B76" s="22"/>
      <c r="C76" s="25" t="s">
        <v>4</v>
      </c>
      <c r="D76" s="24"/>
      <c r="E76" s="23"/>
      <c r="W76" s="18"/>
    </row>
    <row r="77" spans="2:23" ht="15.75" thickBot="1" x14ac:dyDescent="0.3">
      <c r="B77" s="22"/>
      <c r="W77" s="18"/>
    </row>
    <row r="78" spans="2:23" x14ac:dyDescent="0.25">
      <c r="B78" s="22"/>
      <c r="C78" s="21" t="s">
        <v>3</v>
      </c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19"/>
      <c r="W78" s="18"/>
    </row>
    <row r="79" spans="2:23" ht="15.75" thickBot="1" x14ac:dyDescent="0.3">
      <c r="B79" s="17"/>
      <c r="C79" s="4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16"/>
      <c r="W79" s="15"/>
    </row>
    <row r="80" spans="2:23" ht="15.75" thickBot="1" x14ac:dyDescent="0.3"/>
    <row r="81" spans="2:23" x14ac:dyDescent="0.25">
      <c r="B81" s="14"/>
      <c r="C81" s="13" t="s">
        <v>2</v>
      </c>
      <c r="D81" s="12"/>
      <c r="E81" s="12"/>
      <c r="F81" s="12"/>
      <c r="G81" s="12"/>
      <c r="H81" s="11">
        <v>0</v>
      </c>
      <c r="I81" s="11">
        <v>1</v>
      </c>
      <c r="J81" s="11">
        <v>2</v>
      </c>
      <c r="K81" s="11">
        <v>3</v>
      </c>
      <c r="L81" s="11">
        <v>4</v>
      </c>
      <c r="M81" s="11">
        <v>5</v>
      </c>
      <c r="N81" s="11">
        <v>6</v>
      </c>
      <c r="O81" s="11">
        <v>7</v>
      </c>
      <c r="P81" s="11">
        <v>8</v>
      </c>
      <c r="Q81" s="11">
        <v>9</v>
      </c>
      <c r="R81" s="11">
        <v>10</v>
      </c>
      <c r="S81" s="11">
        <v>11</v>
      </c>
      <c r="T81" s="11">
        <v>12</v>
      </c>
      <c r="U81" s="11">
        <v>13</v>
      </c>
      <c r="V81" s="11">
        <v>14</v>
      </c>
      <c r="W81" s="10">
        <v>15</v>
      </c>
    </row>
    <row r="82" spans="2:23" x14ac:dyDescent="0.25">
      <c r="B82" s="9"/>
      <c r="C82" s="8"/>
      <c r="D82" s="8"/>
      <c r="E82" s="8"/>
      <c r="F82" s="8"/>
      <c r="G82" s="7"/>
      <c r="H82" s="6">
        <v>2021</v>
      </c>
      <c r="I82" s="6">
        <v>2022</v>
      </c>
      <c r="J82" s="6">
        <v>2023</v>
      </c>
      <c r="K82" s="6">
        <v>2024</v>
      </c>
      <c r="L82" s="6">
        <v>2025</v>
      </c>
      <c r="M82" s="6">
        <v>2026</v>
      </c>
      <c r="N82" s="6">
        <v>2027</v>
      </c>
      <c r="O82" s="6">
        <v>2028</v>
      </c>
      <c r="P82" s="6">
        <v>2029</v>
      </c>
      <c r="Q82" s="6">
        <v>2030</v>
      </c>
      <c r="R82" s="6">
        <v>2031</v>
      </c>
      <c r="S82" s="6">
        <v>2032</v>
      </c>
      <c r="T82" s="6">
        <v>2033</v>
      </c>
      <c r="U82" s="6">
        <v>2034</v>
      </c>
      <c r="V82" s="6">
        <v>2035</v>
      </c>
      <c r="W82" s="5">
        <v>2036</v>
      </c>
    </row>
    <row r="83" spans="2:23" ht="15.75" thickBot="1" x14ac:dyDescent="0.3">
      <c r="B83" s="4"/>
      <c r="C83" s="3" t="s">
        <v>1</v>
      </c>
      <c r="D83" s="3"/>
      <c r="E83" s="3"/>
      <c r="F83" s="3"/>
      <c r="G83" s="3"/>
      <c r="H83" s="3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1"/>
    </row>
    <row r="84" spans="2:23" x14ac:dyDescent="0.25">
      <c r="B84" t="s">
        <v>0</v>
      </c>
    </row>
  </sheetData>
  <mergeCells count="13">
    <mergeCell ref="I17:W17"/>
    <mergeCell ref="C23:D23"/>
    <mergeCell ref="C48:D48"/>
    <mergeCell ref="C18:D18"/>
    <mergeCell ref="C19:D19"/>
    <mergeCell ref="C20:D20"/>
    <mergeCell ref="C21:D21"/>
    <mergeCell ref="C22:D22"/>
    <mergeCell ref="C24:D24"/>
    <mergeCell ref="C25:D25"/>
    <mergeCell ref="C26:D26"/>
    <mergeCell ref="C27:D27"/>
    <mergeCell ref="C28:D28"/>
  </mergeCells>
  <conditionalFormatting sqref="H14:W14 H35:W35">
    <cfRule type="cellIs" dxfId="4" priority="3" stopIfTrue="1" operator="equal">
      <formula>0</formula>
    </cfRule>
  </conditionalFormatting>
  <conditionalFormatting sqref="H54:W54">
    <cfRule type="cellIs" dxfId="3" priority="2" stopIfTrue="1" operator="equal">
      <formula>0</formula>
    </cfRule>
  </conditionalFormatting>
  <conditionalFormatting sqref="H81:W81">
    <cfRule type="cellIs" dxfId="2" priority="1" stopIfTrue="1" operator="equal">
      <formula>0</formula>
    </cfRule>
  </conditionalFormatting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Supuestos</vt:lpstr>
      <vt:lpstr>Plantilla de Planes Financieros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Polanco</dc:creator>
  <cp:lastModifiedBy>Oscar Polanco</cp:lastModifiedBy>
  <dcterms:created xsi:type="dcterms:W3CDTF">2021-11-17T23:05:02Z</dcterms:created>
  <dcterms:modified xsi:type="dcterms:W3CDTF">2021-11-22T14:43:02Z</dcterms:modified>
</cp:coreProperties>
</file>