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pedernales-my.sharepoint.com/personal/imartinez_propedernales_do/Documents/Escritorio/"/>
    </mc:Choice>
  </mc:AlternateContent>
  <xr:revisionPtr revIDLastSave="0" documentId="8_{C40B5B8E-DC90-4EF2-A6B0-1159D4BC12F0}" xr6:coauthVersionLast="47" xr6:coauthVersionMax="47" xr10:uidLastSave="{00000000-0000-0000-0000-000000000000}"/>
  <bookViews>
    <workbookView xWindow="-120" yWindow="-120" windowWidth="29040" windowHeight="15720" xr2:uid="{76168444-F5C3-464F-960E-275552209258}"/>
  </bookViews>
  <sheets>
    <sheet name="Costo Estimado rev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FP">'[1]Costos Estructura Centralizada'!#REF!</definedName>
    <definedName name="aiki_jo">[2]datos!$K$4:$L$20</definedName>
    <definedName name="aiki_ken">[2]datos!$M$4:$N$20</definedName>
    <definedName name="_xlnm.Print_Area" localSheetId="0">'Costo Estimado rev'!$A$1:$O$25</definedName>
    <definedName name="ARS">'[1]Costos Estructura Centralizada'!#REF!</definedName>
    <definedName name="Asistente_Tecnico">'[1]Tabla de Salarios'!$B$17</definedName>
    <definedName name="ataque">[2]datos!$A$4:$B$20</definedName>
    <definedName name="CESANTIA">'[1]Costos Estructura Centralizada'!#REF!</definedName>
    <definedName name="COmponente_Administrativo">'[3]Parametros Generales'!$C$14</definedName>
    <definedName name="Dias_Lab">[4]Salarios!$B$30</definedName>
    <definedName name="Dias_Mes">'[5]Vehiculos - C Varios'!$B$11</definedName>
    <definedName name="FRV">'[3]Parametros Generales'!$C$9</definedName>
    <definedName name="INFOTEP">'[1]Costos Estructura Centralizada'!#REF!</definedName>
    <definedName name="ITBIS">'[3]Parametros Generales'!$C$18</definedName>
    <definedName name="katame_wasa">[2]datos!$E$4:$F$20</definedName>
    <definedName name="ken_wasa">[2]datos!$I$4:$J$20</definedName>
    <definedName name="Margen_de_Beneficio">'[3]Parametros Generales'!$C$22</definedName>
    <definedName name="Meses_Financiamiento_Operacion">'[3]Parametros Generales'!$C$19</definedName>
    <definedName name="nage_wasa">[2]datos!$C$4:$D$20</definedName>
    <definedName name="PC">[6]OBS!#REF!</definedName>
    <definedName name="PDOS">[6]OBS!#REF!</definedName>
    <definedName name="PM">[6]OBS!#REF!</definedName>
    <definedName name="PREAVISO">'[1]Costos Estructura Centralizada'!#REF!</definedName>
    <definedName name="PUNO">[6]OBS!#REF!</definedName>
    <definedName name="randori">[2]datos!$G$4:$H$20</definedName>
    <definedName name="RL">'[1]Costos Estructura Centralizada'!#REF!</definedName>
    <definedName name="Salario_Liniero_I_MT">'[1]Tabla de Salarios'!$B$10</definedName>
    <definedName name="Salario_Liniero_II_MT">'[1]Tabla de Salarios'!$B$11</definedName>
    <definedName name="tasa">#REF!</definedName>
    <definedName name="Tasa_Financiamiento_0km">'[3]Parametros Generales'!$C$12</definedName>
    <definedName name="Tasa_Financiamiento_Comercial">'[3]Parametros Generales'!$C$13</definedName>
    <definedName name="tasa_vieja">#REF!</definedName>
    <definedName name="VACACIONES">'[1]Costos Estructura Centralizada'!#REF!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4" i="1"/>
  <c r="G15" i="1" s="1"/>
  <c r="G14" i="1"/>
  <c r="K13" i="1"/>
  <c r="L13" i="1"/>
  <c r="M13" i="1"/>
  <c r="N13" i="1"/>
  <c r="O13" i="1"/>
  <c r="J13" i="1"/>
  <c r="G13" i="1" l="1"/>
  <c r="L19" i="1"/>
  <c r="N19" i="1"/>
  <c r="O19" i="1" l="1"/>
  <c r="J19" i="1"/>
  <c r="M19" i="1"/>
  <c r="K19" i="1"/>
  <c r="J20" i="1" l="1"/>
  <c r="J22" i="1" s="1"/>
</calcChain>
</file>

<file path=xl/sharedStrings.xml><?xml version="1.0" encoding="utf-8"?>
<sst xmlns="http://schemas.openxmlformats.org/spreadsheetml/2006/main" count="29" uniqueCount="28">
  <si>
    <t>Las celdas azules deben ser llenadas con un porcentaje, algunas pueden tener porcentaje cero.</t>
  </si>
  <si>
    <t>Ítem</t>
  </si>
  <si>
    <t>Posición</t>
  </si>
  <si>
    <t>Unidad</t>
  </si>
  <si>
    <t>Cantidad</t>
  </si>
  <si>
    <t>Tiempo Servicio (mes)</t>
  </si>
  <si>
    <t>Precio unitario</t>
  </si>
  <si>
    <t>Sub Total</t>
  </si>
  <si>
    <t>Mes 1</t>
  </si>
  <si>
    <t>Mes 2</t>
  </si>
  <si>
    <t>Mes 3</t>
  </si>
  <si>
    <t>Mes 4</t>
  </si>
  <si>
    <t>Mes 5</t>
  </si>
  <si>
    <t>Mes 6</t>
  </si>
  <si>
    <t>1.01</t>
  </si>
  <si>
    <t>1.02</t>
  </si>
  <si>
    <t>Mes</t>
  </si>
  <si>
    <t>SUBTOTAL POR MES</t>
  </si>
  <si>
    <t>SUBTOTAL SUPERVISION</t>
  </si>
  <si>
    <t>ITBIS</t>
  </si>
  <si>
    <t>TOTAL GENERAL DE LA OFERTA</t>
  </si>
  <si>
    <t>Descripcion</t>
  </si>
  <si>
    <t>ESTIMADO DE COSTOS BRIGADA TOPOGRAFICA</t>
  </si>
  <si>
    <t xml:space="preserve">Brigada no. 1 </t>
  </si>
  <si>
    <r>
      <t xml:space="preserve">Nota: </t>
    </r>
    <r>
      <rPr>
        <sz val="11"/>
        <rFont val="Arial"/>
        <family val="2"/>
      </rPr>
      <t xml:space="preserve">Los servicios de la brigada no. 2 quedarán supeditados a requerimiento </t>
    </r>
  </si>
  <si>
    <t>los trabajos a realizar. El pago de la misma será conforme al tiempo de servicio contratado.</t>
  </si>
  <si>
    <t xml:space="preserve">Brigada no. 2 </t>
  </si>
  <si>
    <t>del Fideicomiso Pro-Pedernales en cuanto a inicio, tiempo de  duración y finalización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</si>
</sst>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70C0"/>
      <name val="Arial"/>
      <family val="2"/>
    </font>
    <font>
      <sz val="11"/>
      <color theme="9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9" fontId="2" fillId="0" borderId="0" xfId="2" applyFont="1" applyAlignment="1">
      <alignment vertical="center"/>
    </xf>
    <xf numFmtId="0" fontId="6" fillId="0" borderId="0" xfId="0" applyFont="1" applyAlignment="1">
      <alignment vertical="center"/>
    </xf>
    <xf numFmtId="4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43" fontId="7" fillId="0" borderId="0" xfId="1" applyFont="1" applyAlignment="1">
      <alignment vertical="center"/>
    </xf>
    <xf numFmtId="0" fontId="2" fillId="0" borderId="2" xfId="0" quotePrefix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" fontId="2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3" fontId="2" fillId="0" borderId="0" xfId="1" applyFont="1" applyAlignment="1">
      <alignment vertical="center"/>
    </xf>
    <xf numFmtId="10" fontId="2" fillId="0" borderId="2" xfId="0" applyNumberFormat="1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vertical="center"/>
    </xf>
    <xf numFmtId="10" fontId="2" fillId="0" borderId="2" xfId="0" applyNumberFormat="1" applyFont="1" applyBorder="1" applyAlignment="1">
      <alignment vertical="center"/>
    </xf>
    <xf numFmtId="4" fontId="3" fillId="3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24765</xdr:rowOff>
    </xdr:from>
    <xdr:to>
      <xdr:col>1</xdr:col>
      <xdr:colOff>3009909</xdr:colOff>
      <xdr:row>5</xdr:row>
      <xdr:rowOff>105122</xdr:rowOff>
    </xdr:to>
    <xdr:pic>
      <xdr:nvPicPr>
        <xdr:cNvPr id="2" name="Picture 1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78C2CEA4-F816-4911-A46C-05983041F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"/>
          <a:ext cx="3676659" cy="768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D:\Backup%2010-1-2020\Disco%20D\Doc.%20Mario\Documentos%202021\Reporte%20de%20Trabajos%202021\Solicitud%20de%20revision%20de%20costos%20contratos\Modelo%20de%20gastos%20referenciales%20Lotes%20SACD%20Licitacion%202018-2020%20(Analisis%20de%20Ajuste%20por%20Incremento%20salario%20minimo%202019).xlsx?8605BC4D" TargetMode="External"/><Relationship Id="rId1" Type="http://schemas.openxmlformats.org/officeDocument/2006/relationships/externalLinkPath" Target="file:///\\8605BC4D\Modelo%20de%20gastos%20referenciales%20Lotes%20SACD%20Licitacion%202018-2020%20(Analisis%20de%20Ajuste%20por%20Incremento%20salario%20minimo%202019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y%20Documents/Personal/Aikido/Cuadro%20Tecnicas%20040222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D:\Backup%2010-1-2020\Disco%20D\Doc.%20Mario\Documentos%202022\Proceso%20Licitaci&#243;n%20servicios%20GSE%202022\Doc.%20Licitacion%20final%20servicios%20Operativos%20GSE%202022\Revisi&#243;n%20Costos%20Licitacion%20Servicios\Resumen%20propuestas%20revision%20de%20costos%20contratos%202022.xlsx?49AF0CA1" TargetMode="External"/><Relationship Id="rId1" Type="http://schemas.openxmlformats.org/officeDocument/2006/relationships/externalLinkPath" Target="file:///\\49AF0CA1\Resumen%20propuestas%20revision%20de%20costos%20contratos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vel.cano\Documents\Subgerencia%20de%20Gestion%20de%20Calidad%20y%20Control%20Logistico\Planificacion\Planificacion%20y%20PPto%202014\Costos\Modelo%20de%20Brigadas%20V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avel.cano/AppData/Local/Microsoft/Windows/INetCache/Content.Outlook/7OPJT37Z/Modelo%20de%20Brigadas%20Gems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lmurillo/Mis%20documentos/PROYECTOS%20SINERCON/CAPCANA/Golden%20Bear/Propuesta%20presupuesto%20Golden%20Bear%20V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cruzada"/>
      <sheetName val="Proyeccion Mensual 2018"/>
      <sheetName val="Tabla de Salarios"/>
      <sheetName val="Precios Base"/>
      <sheetName val="Parametros Generales"/>
      <sheetName val="Costos Estructura Centralizada"/>
      <sheetName val="Tabla de vehiculos"/>
      <sheetName val="Resumen General de Elementos"/>
      <sheetName val="Elementos Lotes 13-14-15-16"/>
      <sheetName val="Modelo de Operacion"/>
      <sheetName val="Unidades Lotes 13-14-15"/>
      <sheetName val="Esquema Operativo"/>
      <sheetName val="Frecuencias en Lotes"/>
      <sheetName val="Costo Anual por Provincia"/>
      <sheetName val="Costos Lotes 13-14-15 anual"/>
      <sheetName val="Segmentacion de Costos"/>
      <sheetName val="Brigada Motorizada"/>
      <sheetName val="Brigada Furgoneta BT"/>
      <sheetName val="Brigada Furgoneta BT 24 horas"/>
      <sheetName val="Brigada MT BT 4x2"/>
      <sheetName val="Brigada MT BT 4x2 24 horas"/>
      <sheetName val="Vehiculo MT BT 4x2 "/>
      <sheetName val="Vehiculo Carro EDE SCh Scom"/>
      <sheetName val="Vehiculo Carro EDE SCh Ccom"/>
      <sheetName val="Vehiculo Camioneta EDE SCh Scom"/>
      <sheetName val="Vehiculo CamionetaEDE SCh Ccomb"/>
      <sheetName val="Brigada MT BT 4x4"/>
      <sheetName val="Brigada Canasto Ligero 24 Horas"/>
      <sheetName val="Brigada Canasto Ligero MT BT"/>
      <sheetName val="Brigada Canasto ExtraligeroMTBT"/>
      <sheetName val="Canasto Ligero MT BT"/>
      <sheetName val="Canasto Ligero MT BT 24 Horas"/>
      <sheetName val="BrigadaCanasto Semipesado MTBT"/>
      <sheetName val="Brigada Canasto Pesado"/>
      <sheetName val="Canasto Semipesado MT BT"/>
      <sheetName val="Canasto Semipesado MTBT 24horas"/>
      <sheetName val="Brigada Camion Cama lisa MT BT"/>
      <sheetName val="Camion Cama lisa (vehiculo)"/>
      <sheetName val="Vehiculo De Supervision"/>
      <sheetName val="Tecnico Liniero I MT BT"/>
      <sheetName val="Tecnico Liniero II MT BT"/>
      <sheetName val="Asistente Tecnico"/>
      <sheetName val="Factores de Rotacion"/>
      <sheetName val="Personal "/>
      <sheetName val="Modelo de gastos referenciales "/>
    </sheetNames>
    <sheetDataSet>
      <sheetData sheetId="0"/>
      <sheetData sheetId="1"/>
      <sheetData sheetId="2">
        <row r="10">
          <cell r="B10">
            <v>22942.5</v>
          </cell>
        </row>
        <row r="11">
          <cell r="B11">
            <v>22087.5</v>
          </cell>
        </row>
        <row r="17">
          <cell r="B17">
            <v>25991.999999999996</v>
          </cell>
        </row>
      </sheetData>
      <sheetData sheetId="3"/>
      <sheetData sheetId="4">
        <row r="6">
          <cell r="C6">
            <v>40</v>
          </cell>
        </row>
      </sheetData>
      <sheetData sheetId="5">
        <row r="19">
          <cell r="D19">
            <v>0.11632040103690615</v>
          </cell>
        </row>
      </sheetData>
      <sheetData sheetId="6">
        <row r="7">
          <cell r="E7">
            <v>26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nica"/>
      <sheetName val="datos"/>
    </sheetNames>
    <sheetDataSet>
      <sheetData sheetId="0"/>
      <sheetData sheetId="1">
        <row r="4">
          <cell r="A4">
            <v>0</v>
          </cell>
          <cell r="C4">
            <v>0</v>
          </cell>
          <cell r="E4">
            <v>0</v>
          </cell>
          <cell r="G4">
            <v>0</v>
          </cell>
          <cell r="I4">
            <v>0</v>
          </cell>
          <cell r="K4">
            <v>0</v>
          </cell>
          <cell r="M4">
            <v>0</v>
          </cell>
        </row>
        <row r="5">
          <cell r="A5">
            <v>1</v>
          </cell>
          <cell r="B5" t="str">
            <v>Shomen-Uchi</v>
          </cell>
          <cell r="C5">
            <v>1</v>
          </cell>
          <cell r="D5" t="str">
            <v>Irimi-Nage</v>
          </cell>
          <cell r="E5">
            <v>1</v>
          </cell>
          <cell r="F5" t="str">
            <v>Ikkyo</v>
          </cell>
          <cell r="G5">
            <v>1</v>
          </cell>
          <cell r="H5" t="str">
            <v>Futari-Tori</v>
          </cell>
          <cell r="I5">
            <v>1</v>
          </cell>
          <cell r="J5" t="str">
            <v>Tanto-Tori</v>
          </cell>
          <cell r="K5">
            <v>1</v>
          </cell>
          <cell r="L5" t="str">
            <v>31 Jo Kata</v>
          </cell>
          <cell r="M5">
            <v>1</v>
          </cell>
          <cell r="N5" t="str">
            <v>Corte 4 Direcciones</v>
          </cell>
        </row>
        <row r="6">
          <cell r="A6">
            <v>2</v>
          </cell>
          <cell r="B6" t="str">
            <v>Yokomen-Uchi</v>
          </cell>
          <cell r="C6">
            <v>2</v>
          </cell>
          <cell r="D6" t="str">
            <v>Kokyu-Nage</v>
          </cell>
          <cell r="E6">
            <v>2</v>
          </cell>
          <cell r="F6" t="str">
            <v>Nikyo</v>
          </cell>
          <cell r="G6">
            <v>2</v>
          </cell>
          <cell r="I6">
            <v>2</v>
          </cell>
          <cell r="J6" t="str">
            <v>Jo-Tori</v>
          </cell>
          <cell r="K6">
            <v>2</v>
          </cell>
          <cell r="L6" t="str">
            <v>20 Jo Suburi</v>
          </cell>
          <cell r="M6">
            <v>2</v>
          </cell>
          <cell r="N6" t="str">
            <v>Corte 8 Direcciones</v>
          </cell>
        </row>
        <row r="7">
          <cell r="A7">
            <v>3</v>
          </cell>
          <cell r="B7" t="str">
            <v>Munne-Tsuki</v>
          </cell>
          <cell r="C7">
            <v>3</v>
          </cell>
          <cell r="D7" t="str">
            <v>Shiho-Nage</v>
          </cell>
          <cell r="E7">
            <v>3</v>
          </cell>
          <cell r="F7" t="str">
            <v>Sankyo</v>
          </cell>
          <cell r="G7">
            <v>3</v>
          </cell>
          <cell r="I7">
            <v>3</v>
          </cell>
          <cell r="J7" t="str">
            <v>Tachi-Tori</v>
          </cell>
          <cell r="K7">
            <v>3</v>
          </cell>
          <cell r="L7" t="str">
            <v>10 Kumi-Jo</v>
          </cell>
          <cell r="M7">
            <v>3</v>
          </cell>
          <cell r="N7" t="str">
            <v>7 Ken Suburi</v>
          </cell>
        </row>
        <row r="8">
          <cell r="A8">
            <v>4</v>
          </cell>
          <cell r="B8" t="str">
            <v>Tsuki</v>
          </cell>
          <cell r="C8">
            <v>4</v>
          </cell>
          <cell r="D8" t="str">
            <v>Kaiten-Nage</v>
          </cell>
          <cell r="E8">
            <v>4</v>
          </cell>
          <cell r="F8" t="str">
            <v>Yonkyo</v>
          </cell>
          <cell r="G8">
            <v>4</v>
          </cell>
          <cell r="I8">
            <v>4</v>
          </cell>
          <cell r="K8">
            <v>4</v>
          </cell>
          <cell r="L8" t="str">
            <v>13 Jo Awase</v>
          </cell>
          <cell r="M8">
            <v>4</v>
          </cell>
          <cell r="N8" t="str">
            <v>5 Ken Kumi-Tachi</v>
          </cell>
        </row>
        <row r="9">
          <cell r="A9">
            <v>5</v>
          </cell>
          <cell r="B9" t="str">
            <v>Katate-Tori</v>
          </cell>
          <cell r="C9">
            <v>5</v>
          </cell>
          <cell r="D9" t="str">
            <v>Uchi-Kaiten-Nage</v>
          </cell>
          <cell r="E9">
            <v>5</v>
          </cell>
          <cell r="F9" t="str">
            <v>Gokyo</v>
          </cell>
          <cell r="G9">
            <v>5</v>
          </cell>
          <cell r="I9">
            <v>5</v>
          </cell>
          <cell r="K9">
            <v>5</v>
          </cell>
          <cell r="M9">
            <v>5</v>
          </cell>
        </row>
        <row r="10">
          <cell r="A10">
            <v>6</v>
          </cell>
          <cell r="B10" t="str">
            <v>Kata-Tori</v>
          </cell>
          <cell r="C10">
            <v>6</v>
          </cell>
          <cell r="D10" t="str">
            <v>Soto-Kaiten-Nage</v>
          </cell>
          <cell r="E10">
            <v>6</v>
          </cell>
          <cell r="G10">
            <v>6</v>
          </cell>
          <cell r="I10">
            <v>6</v>
          </cell>
          <cell r="K10">
            <v>6</v>
          </cell>
          <cell r="M10">
            <v>6</v>
          </cell>
        </row>
        <row r="11">
          <cell r="A11">
            <v>7</v>
          </cell>
          <cell r="B11" t="str">
            <v>Muna-Tori</v>
          </cell>
          <cell r="C11">
            <v>7</v>
          </cell>
          <cell r="D11" t="str">
            <v>Koshi-Nage</v>
          </cell>
          <cell r="E11">
            <v>7</v>
          </cell>
          <cell r="G11">
            <v>7</v>
          </cell>
          <cell r="I11">
            <v>7</v>
          </cell>
          <cell r="K11">
            <v>7</v>
          </cell>
          <cell r="M11">
            <v>7</v>
          </cell>
        </row>
        <row r="12">
          <cell r="A12">
            <v>8</v>
          </cell>
          <cell r="B12" t="str">
            <v>Ryote-Tori</v>
          </cell>
          <cell r="C12">
            <v>8</v>
          </cell>
          <cell r="D12" t="str">
            <v>Tenchi-Nage</v>
          </cell>
          <cell r="E12">
            <v>8</v>
          </cell>
          <cell r="G12">
            <v>8</v>
          </cell>
          <cell r="I12">
            <v>8</v>
          </cell>
          <cell r="K12">
            <v>8</v>
          </cell>
          <cell r="M12">
            <v>8</v>
          </cell>
        </row>
        <row r="13">
          <cell r="A13">
            <v>9</v>
          </cell>
          <cell r="B13" t="str">
            <v>Ryokata-Tori</v>
          </cell>
          <cell r="C13">
            <v>9</v>
          </cell>
          <cell r="D13" t="str">
            <v>Kote-Gaeshi</v>
          </cell>
          <cell r="E13">
            <v>9</v>
          </cell>
          <cell r="G13">
            <v>9</v>
          </cell>
          <cell r="I13">
            <v>9</v>
          </cell>
          <cell r="K13">
            <v>9</v>
          </cell>
          <cell r="M13">
            <v>9</v>
          </cell>
        </row>
        <row r="14">
          <cell r="A14">
            <v>10</v>
          </cell>
          <cell r="B14" t="str">
            <v>Morote-Tori</v>
          </cell>
          <cell r="C14">
            <v>10</v>
          </cell>
          <cell r="D14" t="str">
            <v>Juji-Garami</v>
          </cell>
          <cell r="E14">
            <v>10</v>
          </cell>
          <cell r="G14">
            <v>10</v>
          </cell>
          <cell r="I14">
            <v>10</v>
          </cell>
          <cell r="K14">
            <v>10</v>
          </cell>
          <cell r="M14">
            <v>10</v>
          </cell>
        </row>
        <row r="15">
          <cell r="A15">
            <v>11</v>
          </cell>
          <cell r="B15" t="str">
            <v>Hiji-gime</v>
          </cell>
          <cell r="C15">
            <v>11</v>
          </cell>
          <cell r="D15" t="str">
            <v>Aiki-Otoshi</v>
          </cell>
          <cell r="E15">
            <v>11</v>
          </cell>
          <cell r="G15">
            <v>11</v>
          </cell>
          <cell r="I15">
            <v>11</v>
          </cell>
          <cell r="K15">
            <v>11</v>
          </cell>
          <cell r="M15">
            <v>11</v>
          </cell>
        </row>
        <row r="16">
          <cell r="A16">
            <v>12</v>
          </cell>
          <cell r="B16" t="str">
            <v>Ushiro Kubi-jime</v>
          </cell>
          <cell r="C16">
            <v>12</v>
          </cell>
          <cell r="D16" t="str">
            <v>Sumi-Otoshi</v>
          </cell>
          <cell r="E16">
            <v>12</v>
          </cell>
          <cell r="G16">
            <v>12</v>
          </cell>
          <cell r="I16">
            <v>12</v>
          </cell>
          <cell r="K16">
            <v>12</v>
          </cell>
          <cell r="M16">
            <v>12</v>
          </cell>
        </row>
        <row r="17">
          <cell r="A17">
            <v>13</v>
          </cell>
          <cell r="B17" t="str">
            <v>Ushiro Ryo-Kata-Tori</v>
          </cell>
          <cell r="C17">
            <v>13</v>
          </cell>
          <cell r="D17" t="str">
            <v>Aiki-Nage</v>
          </cell>
          <cell r="E17">
            <v>13</v>
          </cell>
          <cell r="G17">
            <v>13</v>
          </cell>
          <cell r="I17">
            <v>13</v>
          </cell>
          <cell r="K17">
            <v>13</v>
          </cell>
          <cell r="M17">
            <v>13</v>
          </cell>
        </row>
        <row r="18">
          <cell r="A18">
            <v>14</v>
          </cell>
          <cell r="B18" t="str">
            <v>Ushiro Eri-Tori</v>
          </cell>
          <cell r="C18">
            <v>14</v>
          </cell>
          <cell r="E18">
            <v>14</v>
          </cell>
          <cell r="G18">
            <v>14</v>
          </cell>
          <cell r="I18">
            <v>14</v>
          </cell>
          <cell r="K18">
            <v>14</v>
          </cell>
          <cell r="M18">
            <v>14</v>
          </cell>
        </row>
        <row r="19">
          <cell r="A19">
            <v>15</v>
          </cell>
          <cell r="B19" t="str">
            <v>Ushiro Ryo-Hiji-Tori</v>
          </cell>
          <cell r="C19">
            <v>15</v>
          </cell>
          <cell r="E19">
            <v>15</v>
          </cell>
          <cell r="G19">
            <v>15</v>
          </cell>
          <cell r="I19">
            <v>15</v>
          </cell>
          <cell r="K19">
            <v>15</v>
          </cell>
          <cell r="M19">
            <v>15</v>
          </cell>
        </row>
        <row r="20">
          <cell r="A20">
            <v>16</v>
          </cell>
          <cell r="B20" t="str">
            <v>Ushiro Ryo-Tekubi-Tori</v>
          </cell>
          <cell r="C20">
            <v>16</v>
          </cell>
          <cell r="E20">
            <v>16</v>
          </cell>
          <cell r="G20">
            <v>16</v>
          </cell>
          <cell r="I20">
            <v>16</v>
          </cell>
          <cell r="K20">
            <v>16</v>
          </cell>
          <cell r="M20">
            <v>16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o Brigada Camion peq 2022"/>
      <sheetName val="Costo Brigada control 2022  (2)"/>
      <sheetName val="Costo Brigada control 2022 "/>
      <sheetName val="Brigada MT BT 4x4"/>
      <sheetName val="Parametros Generales"/>
      <sheetName val="Parametros Generales (2)"/>
    </sheetNames>
    <sheetDataSet>
      <sheetData sheetId="0"/>
      <sheetData sheetId="1" refreshError="1"/>
      <sheetData sheetId="2" refreshError="1"/>
      <sheetData sheetId="3" refreshError="1"/>
      <sheetData sheetId="4">
        <row r="9">
          <cell r="C9">
            <v>0.02</v>
          </cell>
        </row>
        <row r="12">
          <cell r="C12">
            <v>0.11</v>
          </cell>
        </row>
        <row r="13">
          <cell r="C13">
            <v>0.16</v>
          </cell>
        </row>
        <row r="14">
          <cell r="C14">
            <v>0.11632040103690615</v>
          </cell>
        </row>
        <row r="18">
          <cell r="C18">
            <v>0.18</v>
          </cell>
        </row>
        <row r="19">
          <cell r="C19">
            <v>3</v>
          </cell>
        </row>
        <row r="22">
          <cell r="C22">
            <v>0.15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rgoneta"/>
      <sheetName val="Base"/>
      <sheetName val="4 x 2 MT"/>
      <sheetName val="4 x 4 MT"/>
      <sheetName val="Camion Canasto"/>
      <sheetName val="Salarios"/>
      <sheetName val="Vehiculos - C Varios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0">
          <cell r="B30">
            <v>23.83</v>
          </cell>
        </row>
      </sheetData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rgoneta"/>
      <sheetName val="Base"/>
      <sheetName val="4 x 2 MT"/>
      <sheetName val="4 x 4 MT"/>
      <sheetName val="Camion Canasto"/>
      <sheetName val="Salarios"/>
      <sheetName val="Vehiculos - C Varios"/>
      <sheetName val="Resumen"/>
      <sheetName val="Costos laborales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B11">
            <v>30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"/>
      <sheetName val="F.M."/>
      <sheetName val="CostosUnit"/>
      <sheetName val="Asigna"/>
      <sheetName val="CostosTotale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3C377-064E-4458-B10C-1872D4FE7338}">
  <sheetPr>
    <tabColor rgb="FF00B050"/>
    <pageSetUpPr fitToPage="1"/>
  </sheetPr>
  <dimension ref="A4:Q57"/>
  <sheetViews>
    <sheetView showGridLines="0" tabSelected="1" topLeftCell="A4" zoomScaleNormal="100" zoomScaleSheetLayoutView="100" workbookViewId="0">
      <selection activeCell="B26" sqref="B26"/>
    </sheetView>
  </sheetViews>
  <sheetFormatPr baseColWidth="10" defaultColWidth="9.140625" defaultRowHeight="14.25" x14ac:dyDescent="0.25"/>
  <cols>
    <col min="1" max="1" width="9.7109375" style="1" customWidth="1"/>
    <col min="2" max="2" width="78.7109375" style="1" customWidth="1"/>
    <col min="3" max="3" width="13.28515625" style="3" customWidth="1"/>
    <col min="4" max="4" width="11.5703125" style="3" customWidth="1"/>
    <col min="5" max="5" width="15" style="3" customWidth="1"/>
    <col min="6" max="6" width="14.42578125" style="1" customWidth="1"/>
    <col min="7" max="7" width="16.7109375" style="1" customWidth="1"/>
    <col min="8" max="8" width="16.7109375" style="1" hidden="1" customWidth="1"/>
    <col min="9" max="9" width="1.5703125" style="1" hidden="1" customWidth="1"/>
    <col min="10" max="10" width="14.28515625" style="1" bestFit="1" customWidth="1"/>
    <col min="11" max="15" width="13.42578125" style="1" customWidth="1"/>
    <col min="16" max="16" width="14.28515625" style="1" bestFit="1" customWidth="1"/>
    <col min="17" max="17" width="15.28515625" style="1" bestFit="1" customWidth="1"/>
    <col min="18" max="16384" width="9.140625" style="1"/>
  </cols>
  <sheetData>
    <row r="4" spans="1:17" ht="15" x14ac:dyDescent="0.25">
      <c r="B4" s="2"/>
    </row>
    <row r="5" spans="1:17" ht="15" x14ac:dyDescent="0.25">
      <c r="A5" s="2"/>
      <c r="B5" s="2"/>
      <c r="J5" s="4"/>
    </row>
    <row r="6" spans="1:17" x14ac:dyDescent="0.25">
      <c r="A6" s="5"/>
    </row>
    <row r="7" spans="1:17" ht="15" x14ac:dyDescent="0.25">
      <c r="A7" s="6" t="s">
        <v>22</v>
      </c>
    </row>
    <row r="8" spans="1:17" x14ac:dyDescent="0.25">
      <c r="A8" s="7" t="s">
        <v>0</v>
      </c>
      <c r="N8" s="8"/>
    </row>
    <row r="9" spans="1:17" x14ac:dyDescent="0.25">
      <c r="A9" s="9"/>
    </row>
    <row r="11" spans="1:17" ht="28.9" customHeight="1" x14ac:dyDescent="0.25">
      <c r="A11" s="10" t="s">
        <v>1</v>
      </c>
      <c r="B11" s="10" t="s">
        <v>2</v>
      </c>
      <c r="C11" s="10" t="s">
        <v>3</v>
      </c>
      <c r="D11" s="10" t="s">
        <v>4</v>
      </c>
      <c r="E11" s="11" t="s">
        <v>5</v>
      </c>
      <c r="F11" s="11" t="s">
        <v>6</v>
      </c>
      <c r="G11" s="10" t="s">
        <v>7</v>
      </c>
      <c r="H11" s="10"/>
      <c r="J11" s="31" t="s">
        <v>8</v>
      </c>
      <c r="K11" s="31" t="s">
        <v>9</v>
      </c>
      <c r="L11" s="31" t="s">
        <v>10</v>
      </c>
      <c r="M11" s="31" t="s">
        <v>11</v>
      </c>
      <c r="N11" s="31" t="s">
        <v>12</v>
      </c>
      <c r="O11" s="31" t="s">
        <v>13</v>
      </c>
    </row>
    <row r="12" spans="1:17" ht="15" x14ac:dyDescent="0.25">
      <c r="A12" s="12"/>
      <c r="B12" s="12"/>
      <c r="C12" s="12"/>
      <c r="D12" s="12"/>
      <c r="E12" s="12"/>
      <c r="F12" s="13"/>
      <c r="G12" s="12"/>
      <c r="H12" s="12"/>
    </row>
    <row r="13" spans="1:17" s="15" customFormat="1" ht="15" x14ac:dyDescent="0.25">
      <c r="A13" s="14">
        <v>1</v>
      </c>
      <c r="B13" s="15" t="s">
        <v>21</v>
      </c>
      <c r="C13" s="12"/>
      <c r="D13" s="12"/>
      <c r="E13" s="12"/>
      <c r="F13" s="13"/>
      <c r="G13" s="12">
        <f>SUM(G14:G15)</f>
        <v>0</v>
      </c>
      <c r="H13" s="12"/>
      <c r="J13" s="16">
        <f>SUMPRODUCT($F$14:$F$15,J14:J15)</f>
        <v>0</v>
      </c>
      <c r="K13" s="16">
        <f t="shared" ref="K13:O13" si="0">SUMPRODUCT($F$14:$F$15,K14:K15)</f>
        <v>0</v>
      </c>
      <c r="L13" s="16">
        <f t="shared" si="0"/>
        <v>0</v>
      </c>
      <c r="M13" s="16">
        <f t="shared" si="0"/>
        <v>0</v>
      </c>
      <c r="N13" s="16">
        <f t="shared" si="0"/>
        <v>0</v>
      </c>
      <c r="O13" s="16">
        <f t="shared" si="0"/>
        <v>0</v>
      </c>
      <c r="P13" s="4"/>
      <c r="Q13" s="17"/>
    </row>
    <row r="14" spans="1:17" x14ac:dyDescent="0.25">
      <c r="A14" s="18" t="s">
        <v>14</v>
      </c>
      <c r="B14" s="19" t="s">
        <v>23</v>
      </c>
      <c r="C14" s="20" t="s">
        <v>16</v>
      </c>
      <c r="D14" s="28"/>
      <c r="E14" s="21">
        <f>SUM(J14:O14)</f>
        <v>6</v>
      </c>
      <c r="F14" s="29"/>
      <c r="G14" s="22">
        <f>F14*E14</f>
        <v>0</v>
      </c>
      <c r="H14" s="22"/>
      <c r="J14" s="30">
        <v>1</v>
      </c>
      <c r="K14" s="30">
        <v>1</v>
      </c>
      <c r="L14" s="30">
        <v>1</v>
      </c>
      <c r="M14" s="30">
        <v>1</v>
      </c>
      <c r="N14" s="30">
        <v>1</v>
      </c>
      <c r="O14" s="30">
        <v>1</v>
      </c>
    </row>
    <row r="15" spans="1:17" x14ac:dyDescent="0.25">
      <c r="A15" s="18" t="s">
        <v>15</v>
      </c>
      <c r="B15" s="19" t="s">
        <v>26</v>
      </c>
      <c r="C15" s="20" t="s">
        <v>16</v>
      </c>
      <c r="D15" s="28"/>
      <c r="E15" s="21">
        <f>E14-1</f>
        <v>5</v>
      </c>
      <c r="F15" s="29"/>
      <c r="G15" s="22">
        <f>F15*E15</f>
        <v>0</v>
      </c>
      <c r="H15" s="22"/>
      <c r="J15" s="30"/>
      <c r="K15" s="30">
        <v>1.0000000000000002</v>
      </c>
      <c r="L15" s="30">
        <v>1.0000000000000002</v>
      </c>
      <c r="M15" s="30">
        <v>1.0000000000000002</v>
      </c>
      <c r="N15" s="30">
        <v>1.0000000000000002</v>
      </c>
      <c r="O15" s="30">
        <v>1.0000000000000002</v>
      </c>
    </row>
    <row r="16" spans="1:17" x14ac:dyDescent="0.25">
      <c r="A16" s="18"/>
      <c r="B16" s="23"/>
      <c r="C16" s="20"/>
      <c r="D16" s="28"/>
      <c r="E16" s="20"/>
      <c r="F16" s="22"/>
      <c r="G16" s="22"/>
      <c r="H16" s="22"/>
      <c r="J16" s="30"/>
      <c r="K16" s="30"/>
      <c r="L16" s="30"/>
      <c r="M16" s="30"/>
      <c r="N16" s="30"/>
      <c r="O16" s="30"/>
    </row>
    <row r="17" spans="1:15" x14ac:dyDescent="0.25">
      <c r="F17" s="4"/>
      <c r="G17" s="4"/>
      <c r="H17" s="4"/>
    </row>
    <row r="18" spans="1:15" ht="15" thickBot="1" x14ac:dyDescent="0.3">
      <c r="A18" s="3"/>
      <c r="B18" s="5"/>
      <c r="F18" s="24"/>
      <c r="G18" s="4"/>
      <c r="H18" s="4"/>
    </row>
    <row r="19" spans="1:15" ht="15" x14ac:dyDescent="0.25">
      <c r="A19" s="3"/>
      <c r="B19" s="32" t="s">
        <v>24</v>
      </c>
      <c r="C19" s="33"/>
      <c r="F19" s="4"/>
      <c r="G19" s="25" t="s">
        <v>17</v>
      </c>
      <c r="H19" s="25"/>
      <c r="J19" s="16">
        <f t="shared" ref="J19:O19" si="1">J13</f>
        <v>0</v>
      </c>
      <c r="K19" s="16">
        <f t="shared" si="1"/>
        <v>0</v>
      </c>
      <c r="L19" s="16">
        <f t="shared" si="1"/>
        <v>0</v>
      </c>
      <c r="M19" s="16">
        <f t="shared" si="1"/>
        <v>0</v>
      </c>
      <c r="N19" s="16">
        <f t="shared" si="1"/>
        <v>0</v>
      </c>
      <c r="O19" s="16">
        <f t="shared" si="1"/>
        <v>0</v>
      </c>
    </row>
    <row r="20" spans="1:15" x14ac:dyDescent="0.25">
      <c r="B20" s="34" t="s">
        <v>27</v>
      </c>
      <c r="C20" s="35"/>
      <c r="F20" s="4"/>
      <c r="G20" s="25" t="s">
        <v>18</v>
      </c>
      <c r="H20" s="25"/>
      <c r="J20" s="4">
        <f>SUM(J19:O19)</f>
        <v>0</v>
      </c>
    </row>
    <row r="21" spans="1:15" x14ac:dyDescent="0.25">
      <c r="B21" s="34" t="s">
        <v>25</v>
      </c>
      <c r="C21" s="35"/>
      <c r="F21" s="4"/>
      <c r="G21" s="25" t="s">
        <v>19</v>
      </c>
      <c r="H21" s="25"/>
      <c r="J21" s="4"/>
    </row>
    <row r="22" spans="1:15" s="15" customFormat="1" ht="15.75" thickBot="1" x14ac:dyDescent="0.3">
      <c r="B22" s="36"/>
      <c r="C22" s="37"/>
      <c r="D22" s="14"/>
      <c r="E22" s="14"/>
      <c r="F22" s="16"/>
      <c r="G22" s="26" t="s">
        <v>20</v>
      </c>
      <c r="H22" s="26"/>
      <c r="J22" s="16">
        <f>SUM(J20:J21)</f>
        <v>0</v>
      </c>
    </row>
    <row r="23" spans="1:15" s="15" customFormat="1" ht="15" x14ac:dyDescent="0.25">
      <c r="C23" s="14"/>
      <c r="D23" s="14"/>
      <c r="E23" s="14"/>
      <c r="F23" s="16"/>
      <c r="G23" s="26"/>
      <c r="H23" s="26"/>
      <c r="J23" s="16"/>
    </row>
    <row r="24" spans="1:15" s="15" customFormat="1" ht="15" x14ac:dyDescent="0.25">
      <c r="C24" s="14"/>
      <c r="D24" s="14"/>
      <c r="E24" s="14"/>
      <c r="F24" s="16"/>
      <c r="G24" s="26"/>
      <c r="H24" s="26"/>
      <c r="J24" s="16"/>
    </row>
    <row r="25" spans="1:15" ht="15" x14ac:dyDescent="0.25">
      <c r="A25" s="15"/>
      <c r="F25" s="4"/>
      <c r="G25" s="4"/>
      <c r="H25" s="4"/>
      <c r="J25" s="27"/>
    </row>
    <row r="26" spans="1:15" ht="15" x14ac:dyDescent="0.25">
      <c r="A26" s="15"/>
      <c r="F26" s="4"/>
      <c r="G26" s="4"/>
      <c r="H26" s="4"/>
    </row>
    <row r="27" spans="1:15" ht="15" x14ac:dyDescent="0.25">
      <c r="A27" s="15"/>
      <c r="F27" s="4"/>
      <c r="G27" s="4"/>
      <c r="H27" s="4"/>
    </row>
    <row r="28" spans="1:15" ht="15" x14ac:dyDescent="0.25">
      <c r="A28" s="15"/>
      <c r="F28" s="4"/>
      <c r="G28" s="4"/>
      <c r="H28" s="4"/>
    </row>
    <row r="29" spans="1:15" x14ac:dyDescent="0.25">
      <c r="F29" s="4"/>
      <c r="G29" s="4"/>
      <c r="H29" s="4"/>
    </row>
    <row r="30" spans="1:15" x14ac:dyDescent="0.25">
      <c r="F30" s="4"/>
      <c r="G30" s="4"/>
      <c r="H30" s="4"/>
    </row>
    <row r="31" spans="1:15" x14ac:dyDescent="0.25">
      <c r="F31" s="4"/>
      <c r="G31" s="4"/>
      <c r="H31" s="4"/>
    </row>
    <row r="32" spans="1:15" x14ac:dyDescent="0.25">
      <c r="F32" s="4"/>
      <c r="G32" s="4"/>
      <c r="H32" s="4"/>
    </row>
    <row r="33" spans="6:8" x14ac:dyDescent="0.25">
      <c r="F33" s="4"/>
      <c r="G33" s="4"/>
      <c r="H33" s="4"/>
    </row>
    <row r="34" spans="6:8" x14ac:dyDescent="0.25">
      <c r="F34" s="4"/>
      <c r="G34" s="4"/>
      <c r="H34" s="4"/>
    </row>
    <row r="35" spans="6:8" x14ac:dyDescent="0.25">
      <c r="F35" s="4"/>
      <c r="G35" s="4"/>
      <c r="H35" s="4"/>
    </row>
    <row r="36" spans="6:8" x14ac:dyDescent="0.25">
      <c r="F36" s="4"/>
      <c r="G36" s="4"/>
      <c r="H36" s="4"/>
    </row>
    <row r="37" spans="6:8" x14ac:dyDescent="0.25">
      <c r="F37" s="4"/>
      <c r="G37" s="4"/>
      <c r="H37" s="4"/>
    </row>
    <row r="38" spans="6:8" x14ac:dyDescent="0.25">
      <c r="F38" s="4"/>
      <c r="G38" s="4"/>
      <c r="H38" s="4"/>
    </row>
    <row r="39" spans="6:8" x14ac:dyDescent="0.25">
      <c r="F39" s="4"/>
      <c r="G39" s="4"/>
      <c r="H39" s="4"/>
    </row>
    <row r="40" spans="6:8" x14ac:dyDescent="0.25">
      <c r="F40" s="4"/>
      <c r="G40" s="4"/>
      <c r="H40" s="4"/>
    </row>
    <row r="41" spans="6:8" x14ac:dyDescent="0.25">
      <c r="F41" s="4"/>
      <c r="G41" s="4"/>
      <c r="H41" s="4"/>
    </row>
    <row r="42" spans="6:8" x14ac:dyDescent="0.25">
      <c r="F42" s="4"/>
      <c r="G42" s="4"/>
      <c r="H42" s="4"/>
    </row>
    <row r="43" spans="6:8" x14ac:dyDescent="0.25">
      <c r="F43" s="4"/>
      <c r="G43" s="4"/>
      <c r="H43" s="4"/>
    </row>
    <row r="44" spans="6:8" x14ac:dyDescent="0.25">
      <c r="F44" s="4"/>
      <c r="G44" s="4"/>
      <c r="H44" s="4"/>
    </row>
    <row r="45" spans="6:8" x14ac:dyDescent="0.25">
      <c r="F45" s="4"/>
      <c r="G45" s="4"/>
      <c r="H45" s="4"/>
    </row>
    <row r="46" spans="6:8" x14ac:dyDescent="0.25">
      <c r="F46" s="4"/>
      <c r="G46" s="4"/>
      <c r="H46" s="4"/>
    </row>
    <row r="47" spans="6:8" x14ac:dyDescent="0.25">
      <c r="F47" s="4"/>
      <c r="G47" s="4"/>
      <c r="H47" s="4"/>
    </row>
    <row r="48" spans="6:8" x14ac:dyDescent="0.25">
      <c r="F48" s="4"/>
      <c r="G48" s="4"/>
      <c r="H48" s="4"/>
    </row>
    <row r="49" spans="6:8" x14ac:dyDescent="0.25">
      <c r="F49" s="4"/>
      <c r="G49" s="4"/>
      <c r="H49" s="4"/>
    </row>
    <row r="50" spans="6:8" x14ac:dyDescent="0.25">
      <c r="F50" s="4"/>
      <c r="G50" s="4"/>
      <c r="H50" s="4"/>
    </row>
    <row r="51" spans="6:8" x14ac:dyDescent="0.25">
      <c r="F51" s="4"/>
      <c r="G51" s="4"/>
      <c r="H51" s="4"/>
    </row>
    <row r="52" spans="6:8" x14ac:dyDescent="0.25">
      <c r="F52" s="4"/>
      <c r="G52" s="4"/>
      <c r="H52" s="4"/>
    </row>
    <row r="53" spans="6:8" x14ac:dyDescent="0.25">
      <c r="F53" s="4"/>
      <c r="G53" s="4"/>
      <c r="H53" s="4"/>
    </row>
    <row r="54" spans="6:8" x14ac:dyDescent="0.25">
      <c r="F54" s="4"/>
      <c r="G54" s="4"/>
      <c r="H54" s="4"/>
    </row>
    <row r="55" spans="6:8" x14ac:dyDescent="0.25">
      <c r="F55" s="4"/>
      <c r="G55" s="4"/>
      <c r="H55" s="4"/>
    </row>
    <row r="56" spans="6:8" x14ac:dyDescent="0.25">
      <c r="F56" s="4"/>
      <c r="G56" s="4"/>
      <c r="H56" s="4"/>
    </row>
    <row r="57" spans="6:8" x14ac:dyDescent="0.25">
      <c r="F57" s="4"/>
      <c r="G57" s="4"/>
      <c r="H57" s="4"/>
    </row>
  </sheetData>
  <printOptions horizontalCentered="1"/>
  <pageMargins left="0" right="0" top="0.75" bottom="0.75" header="0.3" footer="0.3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Costo Estimado rev</vt:lpstr>
      <vt:lpstr>'Costo Estimado rev'!Área_de_impresión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Yamkhar Concepción</dc:creator>
  <cp:lastModifiedBy>PRO-PEDERNALES</cp:lastModifiedBy>
  <dcterms:created xsi:type="dcterms:W3CDTF">2022-12-09T15:28:49Z</dcterms:created>
  <dcterms:modified xsi:type="dcterms:W3CDTF">2022-12-09T20:12:55Z</dcterms:modified>
</cp:coreProperties>
</file>